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6" windowHeight="11160"/>
  </bookViews>
  <sheets>
    <sheet name="HFTOPEN2023Kategorie" sheetId="5" r:id="rId1"/>
    <sheet name="HFT OPEN 2023" sheetId="1" r:id="rId2"/>
    <sheet name="ZOZNAM" sheetId="4" r:id="rId3"/>
  </sheets>
  <definedNames>
    <definedName name="_xlnm._FilterDatabase" localSheetId="0" hidden="1">HFTOPEN2023Kategorie!$A$8:$J$45</definedName>
    <definedName name="_xlnm._FilterDatabase" localSheetId="2" hidden="1">ZOZNAM!$A$1:$I$50</definedName>
    <definedName name="_xlnm.Print_Titles" localSheetId="1">'HFT OPEN 2023'!$8:$8</definedName>
    <definedName name="_xlnm.Print_Area" localSheetId="1">'HFT OPEN 2023'!$B$1:$K$75</definedName>
    <definedName name="_xlnm.Print_Area" localSheetId="0">HFTOPEN2023Kategorie!$B$1:$J$114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21" i="5" l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J111" i="5"/>
  <c r="J113" i="5"/>
  <c r="J115" i="5"/>
  <c r="J116" i="5"/>
  <c r="J112" i="5"/>
  <c r="J114" i="5"/>
  <c r="J110" i="5"/>
  <c r="J108" i="5"/>
  <c r="J109" i="5"/>
  <c r="J82" i="1"/>
  <c r="J81" i="1"/>
  <c r="J80" i="1"/>
  <c r="J79" i="1"/>
  <c r="J78" i="1"/>
  <c r="J77" i="1"/>
  <c r="J14" i="1"/>
  <c r="J52" i="1"/>
  <c r="J51" i="1"/>
  <c r="J13" i="1"/>
  <c r="J12" i="1"/>
  <c r="J34" i="1"/>
  <c r="J50" i="1"/>
  <c r="J63" i="1"/>
  <c r="J49" i="1"/>
  <c r="J19" i="1"/>
  <c r="J33" i="1"/>
  <c r="J67" i="1"/>
  <c r="J53" i="1"/>
  <c r="J48" i="1"/>
  <c r="J57" i="1"/>
  <c r="J32" i="1"/>
  <c r="J18" i="1"/>
  <c r="J17" i="1"/>
  <c r="J66" i="1"/>
  <c r="J47" i="1"/>
  <c r="J74" i="1"/>
  <c r="J46" i="1"/>
  <c r="J45" i="1"/>
  <c r="J11" i="1"/>
  <c r="J62" i="1"/>
  <c r="J73" i="1"/>
  <c r="J31" i="1"/>
  <c r="J30" i="1"/>
  <c r="J61" i="1"/>
  <c r="K61" i="1" s="1"/>
  <c r="J44" i="1"/>
  <c r="K44" i="1" s="1"/>
  <c r="J10" i="1"/>
  <c r="J43" i="1"/>
  <c r="J35" i="1"/>
  <c r="J42" i="1"/>
  <c r="J41" i="1"/>
  <c r="J40" i="1"/>
  <c r="J60" i="1"/>
  <c r="J29" i="1"/>
  <c r="J59" i="1"/>
  <c r="K59" i="1" s="1"/>
  <c r="J16" i="1"/>
  <c r="J65" i="1"/>
  <c r="K65" i="1" s="1"/>
  <c r="J72" i="1"/>
  <c r="K72" i="1" s="1"/>
  <c r="J28" i="1"/>
  <c r="J27" i="1"/>
  <c r="J26" i="1"/>
  <c r="J70" i="1"/>
  <c r="J69" i="1"/>
  <c r="J25" i="1"/>
  <c r="J71" i="1"/>
  <c r="J68" i="1"/>
  <c r="J24" i="1"/>
  <c r="J64" i="1"/>
  <c r="J39" i="1"/>
  <c r="J23" i="1"/>
  <c r="J9" i="1"/>
  <c r="J56" i="1"/>
  <c r="J15" i="1"/>
  <c r="J38" i="1"/>
  <c r="J37" i="1"/>
  <c r="J55" i="1"/>
  <c r="J36" i="1"/>
  <c r="J54" i="1"/>
  <c r="J58" i="1"/>
  <c r="J22" i="1"/>
  <c r="J21" i="1"/>
  <c r="J20" i="1"/>
  <c r="I82" i="1"/>
  <c r="I81" i="1"/>
  <c r="I80" i="1"/>
  <c r="I79" i="1"/>
  <c r="I78" i="1"/>
  <c r="I77" i="1"/>
  <c r="K18" i="1" l="1"/>
  <c r="K55" i="1"/>
  <c r="K62" i="1"/>
  <c r="K15" i="1"/>
  <c r="K35" i="1"/>
  <c r="K43" i="1"/>
  <c r="K11" i="1"/>
  <c r="K74" i="1"/>
  <c r="K27" i="1"/>
  <c r="K28" i="1"/>
  <c r="K36" i="1"/>
  <c r="K39" i="1"/>
  <c r="K26" i="1"/>
  <c r="K12" i="1"/>
  <c r="K47" i="1"/>
  <c r="K20" i="1"/>
  <c r="K68" i="1"/>
  <c r="K63" i="1"/>
  <c r="K16" i="1"/>
  <c r="K40" i="1"/>
  <c r="K24" i="1"/>
  <c r="K32" i="1"/>
  <c r="K48" i="1"/>
  <c r="K54" i="1"/>
  <c r="K23" i="1"/>
  <c r="K70" i="1"/>
  <c r="K29" i="1"/>
  <c r="K46" i="1"/>
  <c r="K13" i="1"/>
  <c r="K66" i="1"/>
  <c r="K33" i="1"/>
  <c r="K51" i="1"/>
  <c r="K38" i="1"/>
  <c r="K42" i="1"/>
  <c r="K73" i="1"/>
  <c r="K17" i="1"/>
  <c r="K19" i="1"/>
  <c r="K50" i="1"/>
  <c r="K21" i="1"/>
  <c r="K71" i="1"/>
  <c r="K60" i="1"/>
  <c r="K22" i="1"/>
  <c r="K56" i="1"/>
  <c r="K64" i="1"/>
  <c r="K25" i="1"/>
  <c r="K30" i="1"/>
  <c r="K53" i="1"/>
  <c r="K34" i="1"/>
  <c r="K52" i="1"/>
  <c r="K58" i="1"/>
  <c r="K37" i="1"/>
  <c r="K69" i="1"/>
  <c r="K41" i="1"/>
  <c r="K10" i="1"/>
  <c r="K31" i="1"/>
  <c r="K45" i="1"/>
  <c r="K57" i="1"/>
  <c r="K67" i="1"/>
  <c r="K49" i="1"/>
  <c r="K14" i="1"/>
  <c r="K9" i="1"/>
  <c r="J104" i="5"/>
  <c r="J103" i="5"/>
  <c r="J102" i="5"/>
  <c r="J101" i="5"/>
  <c r="J98" i="5"/>
  <c r="J100" i="5"/>
  <c r="J97" i="5"/>
  <c r="J99" i="5"/>
  <c r="J95" i="5"/>
  <c r="J96" i="5"/>
  <c r="J91" i="5"/>
  <c r="J90" i="5"/>
  <c r="J89" i="5"/>
  <c r="J88" i="5"/>
  <c r="J87" i="5"/>
  <c r="J86" i="5"/>
  <c r="J85" i="5"/>
  <c r="J84" i="5"/>
  <c r="J83" i="5"/>
  <c r="J82" i="5"/>
  <c r="J81" i="5"/>
  <c r="J80" i="5"/>
  <c r="J79" i="5"/>
  <c r="J78" i="5"/>
  <c r="J77" i="5"/>
  <c r="J76" i="5"/>
  <c r="J75" i="5"/>
  <c r="J74" i="5"/>
  <c r="J73" i="5"/>
  <c r="J72" i="5"/>
  <c r="J66" i="5"/>
  <c r="J71" i="5"/>
  <c r="J68" i="5"/>
  <c r="J69" i="5"/>
  <c r="J67" i="5"/>
  <c r="J70" i="5"/>
  <c r="J63" i="5"/>
  <c r="J62" i="5"/>
  <c r="J61" i="5"/>
  <c r="J60" i="5"/>
  <c r="J123" i="5"/>
  <c r="J120" i="5"/>
  <c r="J51" i="5"/>
  <c r="J58" i="5"/>
  <c r="J50" i="5"/>
  <c r="J52" i="5"/>
  <c r="J56" i="5"/>
  <c r="J53" i="5"/>
  <c r="J57" i="5"/>
  <c r="J55" i="5"/>
  <c r="J54" i="5"/>
  <c r="J28" i="5"/>
  <c r="J45" i="5"/>
  <c r="J30" i="5"/>
  <c r="J41" i="5"/>
  <c r="J23" i="5"/>
  <c r="J22" i="5"/>
  <c r="J36" i="5"/>
  <c r="J21" i="5"/>
  <c r="J29" i="5"/>
  <c r="J19" i="5"/>
  <c r="J20" i="5"/>
  <c r="J17" i="5"/>
  <c r="J27" i="5"/>
  <c r="J34" i="5"/>
  <c r="J16" i="5"/>
  <c r="J12" i="5"/>
  <c r="J26" i="5"/>
  <c r="J10" i="5"/>
  <c r="J15" i="5"/>
  <c r="J43" i="5"/>
  <c r="J35" i="5"/>
  <c r="J18" i="5"/>
  <c r="J25" i="5"/>
  <c r="J13" i="5"/>
  <c r="J11" i="5"/>
  <c r="J33" i="5"/>
  <c r="J40" i="5"/>
  <c r="J37" i="5"/>
  <c r="J122" i="5"/>
  <c r="J38" i="5"/>
  <c r="J44" i="5"/>
  <c r="J9" i="5"/>
  <c r="J39" i="5"/>
  <c r="J24" i="5"/>
  <c r="J32" i="5"/>
  <c r="J14" i="5"/>
  <c r="J31" i="5"/>
  <c r="J42" i="5" l="1"/>
</calcChain>
</file>

<file path=xl/sharedStrings.xml><?xml version="1.0" encoding="utf-8"?>
<sst xmlns="http://schemas.openxmlformats.org/spreadsheetml/2006/main" count="993" uniqueCount="195">
  <si>
    <t>István</t>
  </si>
  <si>
    <t>Vladimír</t>
  </si>
  <si>
    <t>Rastislav</t>
  </si>
  <si>
    <t>Roďom</t>
  </si>
  <si>
    <t>Steyr LG 110</t>
  </si>
  <si>
    <t>Adam</t>
  </si>
  <si>
    <t>Komoráš</t>
  </si>
  <si>
    <t>Milan</t>
  </si>
  <si>
    <t>Martin</t>
  </si>
  <si>
    <t>Ivan</t>
  </si>
  <si>
    <t>Gašparík</t>
  </si>
  <si>
    <t>Ferenc</t>
  </si>
  <si>
    <t>Kozma</t>
  </si>
  <si>
    <t>HU</t>
  </si>
  <si>
    <t>PCP</t>
  </si>
  <si>
    <t>Springer</t>
  </si>
  <si>
    <t>Slovenská Vzduchovková Field Target Asociácia</t>
  </si>
  <si>
    <r>
      <rPr>
        <b/>
        <sz val="14"/>
        <color rgb="FFFFC000"/>
        <rFont val="Calibri"/>
        <family val="2"/>
        <charset val="238"/>
        <scheme val="minor"/>
      </rPr>
      <t>S</t>
    </r>
    <r>
      <rPr>
        <b/>
        <sz val="14"/>
        <color theme="1"/>
        <rFont val="Calibri"/>
        <family val="2"/>
        <charset val="238"/>
        <scheme val="minor"/>
      </rPr>
      <t xml:space="preserve"> l o v a k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i r g u n  </t>
    </r>
    <r>
      <rPr>
        <b/>
        <sz val="14"/>
        <color rgb="FFFFC000"/>
        <rFont val="Calibri"/>
        <family val="2"/>
        <charset val="238"/>
        <scheme val="minor"/>
      </rPr>
      <t>F</t>
    </r>
    <r>
      <rPr>
        <b/>
        <sz val="14"/>
        <color theme="1"/>
        <rFont val="Calibri"/>
        <family val="2"/>
        <charset val="238"/>
        <scheme val="minor"/>
      </rPr>
      <t xml:space="preserve"> i e l d  </t>
    </r>
    <r>
      <rPr>
        <b/>
        <sz val="14"/>
        <color rgb="FFFFC000"/>
        <rFont val="Calibri"/>
        <family val="2"/>
        <charset val="238"/>
        <scheme val="minor"/>
      </rPr>
      <t>T</t>
    </r>
    <r>
      <rPr>
        <b/>
        <sz val="14"/>
        <color theme="1"/>
        <rFont val="Calibri"/>
        <family val="2"/>
        <charset val="238"/>
        <scheme val="minor"/>
      </rPr>
      <t xml:space="preserve"> a r g e t  </t>
    </r>
    <r>
      <rPr>
        <b/>
        <sz val="14"/>
        <color rgb="FFFFC000"/>
        <rFont val="Calibri"/>
        <family val="2"/>
        <charset val="238"/>
        <scheme val="minor"/>
      </rPr>
      <t>A</t>
    </r>
    <r>
      <rPr>
        <b/>
        <sz val="14"/>
        <color theme="1"/>
        <rFont val="Calibri"/>
        <family val="2"/>
        <charset val="238"/>
        <scheme val="minor"/>
      </rPr>
      <t xml:space="preserve"> s s o c i a t i o n </t>
    </r>
  </si>
  <si>
    <r>
      <t xml:space="preserve">Poradie
</t>
    </r>
    <r>
      <rPr>
        <b/>
        <sz val="11"/>
        <color rgb="FF0070C0"/>
        <rFont val="Calibri"/>
        <family val="2"/>
        <charset val="238"/>
        <scheme val="minor"/>
      </rPr>
      <t>Rank</t>
    </r>
  </si>
  <si>
    <t>Results
Sum</t>
  </si>
  <si>
    <r>
      <t xml:space="preserve">Meno
</t>
    </r>
    <r>
      <rPr>
        <b/>
        <sz val="11"/>
        <color rgb="FF0070C0"/>
        <rFont val="Calibri"/>
        <family val="2"/>
        <charset val="238"/>
        <scheme val="minor"/>
      </rPr>
      <t>Name</t>
    </r>
  </si>
  <si>
    <r>
      <t xml:space="preserve">Priezvisko
</t>
    </r>
    <r>
      <rPr>
        <b/>
        <sz val="11"/>
        <color rgb="FF0070C0"/>
        <rFont val="Calibri"/>
        <family val="2"/>
        <charset val="238"/>
        <scheme val="minor"/>
      </rPr>
      <t>Surname</t>
    </r>
  </si>
  <si>
    <r>
      <t xml:space="preserve">Štát
</t>
    </r>
    <r>
      <rPr>
        <b/>
        <sz val="11"/>
        <color rgb="FF0070C0"/>
        <rFont val="Calibri"/>
        <family val="2"/>
        <charset val="238"/>
        <scheme val="minor"/>
      </rPr>
      <t>Country</t>
    </r>
  </si>
  <si>
    <r>
      <t xml:space="preserve">Výsledky / </t>
    </r>
    <r>
      <rPr>
        <b/>
        <sz val="11"/>
        <color rgb="FF0070C0"/>
        <rFont val="Calibri"/>
        <family val="2"/>
        <charset val="238"/>
        <scheme val="minor"/>
      </rPr>
      <t>Results</t>
    </r>
  </si>
  <si>
    <r>
      <t xml:space="preserve">Puškohľad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</si>
  <si>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r>
      <t xml:space="preserve">Zbraň
</t>
    </r>
    <r>
      <rPr>
        <b/>
        <sz val="11"/>
        <color rgb="FF0070C0"/>
        <rFont val="Calibri"/>
        <family val="2"/>
        <charset val="238"/>
        <scheme val="minor"/>
      </rPr>
      <t>Rifle</t>
    </r>
  </si>
  <si>
    <r>
      <t xml:space="preserve">Optika
</t>
    </r>
    <r>
      <rPr>
        <b/>
        <sz val="11"/>
        <color rgb="FF0070C0"/>
        <rFont val="Calibri"/>
        <family val="2"/>
        <charset val="238"/>
        <scheme val="minor"/>
      </rPr>
      <t>Riflescope</t>
    </r>
  </si>
  <si>
    <r>
      <t xml:space="preserve">1.deň
</t>
    </r>
    <r>
      <rPr>
        <b/>
        <sz val="9"/>
        <color theme="4" tint="-0.249977111117893"/>
        <rFont val="Calibri"/>
        <family val="2"/>
        <charset val="238"/>
        <scheme val="minor"/>
      </rPr>
      <t>Results
1st day</t>
    </r>
  </si>
  <si>
    <r>
      <t xml:space="preserve">2.deň
</t>
    </r>
    <r>
      <rPr>
        <b/>
        <sz val="9"/>
        <color theme="4" tint="-0.249977111117893"/>
        <rFont val="Calibri"/>
        <family val="2"/>
        <charset val="238"/>
        <scheme val="minor"/>
      </rPr>
      <t>Results
2nd day</t>
    </r>
  </si>
  <si>
    <t>V ý s l e d k o v á  L i s t i n a / R e s u l t s</t>
  </si>
  <si>
    <t>Miroslav</t>
  </si>
  <si>
    <t>Jakub</t>
  </si>
  <si>
    <t>Vicher</t>
  </si>
  <si>
    <t>Oršulík</t>
  </si>
  <si>
    <t>Osztafin</t>
  </si>
  <si>
    <t>Hyska</t>
  </si>
  <si>
    <t>Šipoš</t>
  </si>
  <si>
    <t>Nagy</t>
  </si>
  <si>
    <t>Sutyinszki</t>
  </si>
  <si>
    <t>Toth</t>
  </si>
  <si>
    <t>CZ</t>
  </si>
  <si>
    <t>PL</t>
  </si>
  <si>
    <t>Walther LG300</t>
  </si>
  <si>
    <t>Air Arms 500</t>
  </si>
  <si>
    <t>Air Arms TX200</t>
  </si>
  <si>
    <t>Weihrauch HW 97</t>
  </si>
  <si>
    <t>Česká Zbrojovka CZ 200S</t>
  </si>
  <si>
    <t>Air Arms S400</t>
  </si>
  <si>
    <t>Weihrauch HW 100T</t>
  </si>
  <si>
    <t>Feinwerkbau 800 FT</t>
  </si>
  <si>
    <t>HW 98</t>
  </si>
  <si>
    <t>Air Arms 900 FTP</t>
  </si>
  <si>
    <t>Optisan Viper 10x44 IRS SCB</t>
  </si>
  <si>
    <t>Burris Timberline 4,5-14x32</t>
  </si>
  <si>
    <t>MTC Viper Connect 3-12x32</t>
  </si>
  <si>
    <t>Optisan EVE 4-16x44</t>
  </si>
  <si>
    <t>Ján</t>
  </si>
  <si>
    <t>Juraj</t>
  </si>
  <si>
    <t>Krzysztof</t>
  </si>
  <si>
    <t>Kvapil</t>
  </si>
  <si>
    <t>Tóth</t>
  </si>
  <si>
    <t>Godor</t>
  </si>
  <si>
    <t>Kowalczyk</t>
  </si>
  <si>
    <t>Walther LG210</t>
  </si>
  <si>
    <t>Steyr Challenge FT</t>
  </si>
  <si>
    <t>Vortex Viper</t>
  </si>
  <si>
    <t>Sightron SIH-TAC 4-12x40</t>
  </si>
  <si>
    <t>Vortex 4-12x40</t>
  </si>
  <si>
    <t>Cobra 3-9x42</t>
  </si>
  <si>
    <t>Roman</t>
  </si>
  <si>
    <t>Polomsky</t>
  </si>
  <si>
    <t>Tarnoczi</t>
  </si>
  <si>
    <t>WOMAN / ŽENY</t>
  </si>
  <si>
    <t>PRUŽINA / SPRINGER</t>
  </si>
  <si>
    <t>Ataman M2 Sport FT</t>
  </si>
  <si>
    <t>JUNIOR</t>
  </si>
  <si>
    <t>Meno/Name:</t>
  </si>
  <si>
    <t>Priezvisko/Surname:</t>
  </si>
  <si>
    <t>Zbraň/Airgun:</t>
  </si>
  <si>
    <t>Optika/Riflescope:</t>
  </si>
  <si>
    <t>Štát/Country</t>
  </si>
  <si>
    <t>Kategória/Category:</t>
  </si>
  <si>
    <t>Strelivo - typ - kaliber/Pellets:</t>
  </si>
  <si>
    <t>Iné strelivo/Other pellets</t>
  </si>
  <si>
    <t>JSB Exact 4.52</t>
  </si>
  <si>
    <t>JSB Exact 4.53</t>
  </si>
  <si>
    <t>JSB Exact Express 4.52</t>
  </si>
  <si>
    <t>JSB Exact Heavy 4.52</t>
  </si>
  <si>
    <t>JSB Exact 4.51</t>
  </si>
  <si>
    <r>
      <t xml:space="preserve">Kategoria
</t>
    </r>
    <r>
      <rPr>
        <b/>
        <sz val="11"/>
        <color rgb="FF0070C0"/>
        <rFont val="Calibri"/>
        <family val="2"/>
        <charset val="238"/>
        <scheme val="minor"/>
      </rPr>
      <t>Category</t>
    </r>
  </si>
  <si>
    <t>Woman</t>
  </si>
  <si>
    <t>Veres</t>
  </si>
  <si>
    <t xml:space="preserve"> </t>
  </si>
  <si>
    <t>Szilveszter</t>
  </si>
  <si>
    <t>Gecse</t>
  </si>
  <si>
    <t>Optisan evx 3-12x44</t>
  </si>
  <si>
    <t>Ákos</t>
  </si>
  <si>
    <t>Feinwerkbau 700</t>
  </si>
  <si>
    <t>Ottó</t>
  </si>
  <si>
    <t>Kelemen</t>
  </si>
  <si>
    <t>Iné/Others - zadaj ďalej / fill the following item</t>
  </si>
  <si>
    <t>Frantisek</t>
  </si>
  <si>
    <t>Hulac</t>
  </si>
  <si>
    <t>SK</t>
  </si>
  <si>
    <t>Optisan CP 3-12×32</t>
  </si>
  <si>
    <t>Bella</t>
  </si>
  <si>
    <t>Walther LG400</t>
  </si>
  <si>
    <t>Szabolcs</t>
  </si>
  <si>
    <t>Istvan</t>
  </si>
  <si>
    <t>Airmax 2-7x32</t>
  </si>
  <si>
    <t>János</t>
  </si>
  <si>
    <t>Sándor</t>
  </si>
  <si>
    <t>Szilágyi</t>
  </si>
  <si>
    <t>Petr</t>
  </si>
  <si>
    <t>Ratislav</t>
  </si>
  <si>
    <t>March 1-10x24</t>
  </si>
  <si>
    <t>Pavol</t>
  </si>
  <si>
    <t>Nikko Stirling Diamond 10-50x60 "BigNikko"</t>
  </si>
  <si>
    <t>Aleš</t>
  </si>
  <si>
    <t>Mikulecký</t>
  </si>
  <si>
    <t>Valchař</t>
  </si>
  <si>
    <t>Meopta Meopro 4-9x42 MMD</t>
  </si>
  <si>
    <t>Martinka</t>
  </si>
  <si>
    <t>Trudič</t>
  </si>
  <si>
    <t>TAU 300</t>
  </si>
  <si>
    <t>MTC Viper Connect 3-12x24</t>
  </si>
  <si>
    <t>Henrich</t>
  </si>
  <si>
    <t>Vaľo</t>
  </si>
  <si>
    <t>Veteran</t>
  </si>
  <si>
    <t xml:space="preserve">Veteran </t>
  </si>
  <si>
    <t>VETERÁN</t>
  </si>
  <si>
    <t>Optisan CP 10x32</t>
  </si>
  <si>
    <t>FT</t>
  </si>
  <si>
    <t>Beňušová</t>
  </si>
  <si>
    <t xml:space="preserve"> 2-3</t>
  </si>
  <si>
    <t>International Hunter Field Target Slovak Open 2023, Skýcov 28 - 29.10.2023</t>
  </si>
  <si>
    <t>Marian</t>
  </si>
  <si>
    <t>Marcel</t>
  </si>
  <si>
    <t>Žipaj</t>
  </si>
  <si>
    <t>Jan</t>
  </si>
  <si>
    <t>Šuhajda</t>
  </si>
  <si>
    <t>György</t>
  </si>
  <si>
    <t>Nádasi</t>
  </si>
  <si>
    <t>Zsófia</t>
  </si>
  <si>
    <t>Dr Vigváry</t>
  </si>
  <si>
    <t>László</t>
  </si>
  <si>
    <t>Mihály György</t>
  </si>
  <si>
    <t>Emil</t>
  </si>
  <si>
    <t>Tušik</t>
  </si>
  <si>
    <t>Oldřich</t>
  </si>
  <si>
    <t>Šimčík</t>
  </si>
  <si>
    <t>Jiří</t>
  </si>
  <si>
    <t>Vydařelý</t>
  </si>
  <si>
    <t>Tuček</t>
  </si>
  <si>
    <t>Dawid</t>
  </si>
  <si>
    <t>John</t>
  </si>
  <si>
    <t>Péter</t>
  </si>
  <si>
    <t>Killik</t>
  </si>
  <si>
    <t>Mária</t>
  </si>
  <si>
    <t>Viktória</t>
  </si>
  <si>
    <t>Telepak</t>
  </si>
  <si>
    <t>Zdenek</t>
  </si>
  <si>
    <t>Merkl</t>
  </si>
  <si>
    <t>Zbigniew</t>
  </si>
  <si>
    <t>Szewczyk</t>
  </si>
  <si>
    <t>Spaleniak</t>
  </si>
  <si>
    <t>Březina</t>
  </si>
  <si>
    <t>Majerčík</t>
  </si>
  <si>
    <t>Velká Morava</t>
  </si>
  <si>
    <t>Tušík - inžiniering</t>
  </si>
  <si>
    <t>Steyr</t>
  </si>
  <si>
    <t>Air Arms EV2</t>
  </si>
  <si>
    <t>Walther lgm2</t>
  </si>
  <si>
    <t>Anschütz 8002</t>
  </si>
  <si>
    <t>Steyr Challenge FT TAU</t>
  </si>
  <si>
    <t>Valiant 10x32</t>
  </si>
  <si>
    <t>Hawke Airmax 2-7x32</t>
  </si>
  <si>
    <t>Falcon Endura S10i 1-10x24</t>
  </si>
  <si>
    <t>Valiant 10x32 HFT</t>
  </si>
  <si>
    <t>EB 10/42</t>
  </si>
  <si>
    <t>Vector Continental 2-16X44T</t>
  </si>
  <si>
    <t>Sightron SIH 4-12x40 FTMOA-20</t>
  </si>
  <si>
    <t>Bushnell 4200m</t>
  </si>
  <si>
    <t>Optisan evx 5-20X50</t>
  </si>
  <si>
    <t>QYS</t>
  </si>
  <si>
    <t>Pružina/Springer</t>
  </si>
  <si>
    <t>Ženy</t>
  </si>
  <si>
    <t>PCP FT</t>
  </si>
  <si>
    <t xml:space="preserve"> 4 - 5</t>
  </si>
  <si>
    <t xml:space="preserve"> 9 - 10</t>
  </si>
  <si>
    <t xml:space="preserve"> 17 - 18</t>
  </si>
  <si>
    <t xml:space="preserve"> 15 - 16</t>
  </si>
  <si>
    <t xml:space="preserve"> 20 - 21</t>
  </si>
  <si>
    <t>13 - 14</t>
  </si>
  <si>
    <t>po rozstrele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</si>
</sst>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C00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b/>
      <sz val="9"/>
      <color theme="4" tint="-0.249977111117893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9" fillId="0" borderId="0" xfId="1"/>
    <xf numFmtId="0" fontId="10" fillId="0" borderId="0" xfId="0" applyFont="1"/>
    <xf numFmtId="0" fontId="0" fillId="5" borderId="4" xfId="0" applyFill="1" applyBorder="1" applyAlignment="1">
      <alignment horizontal="center"/>
    </xf>
    <xf numFmtId="0" fontId="0" fillId="0" borderId="2" xfId="0" applyFill="1" applyBorder="1"/>
    <xf numFmtId="0" fontId="11" fillId="0" borderId="2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Normálna" xfId="0" builtinId="0"/>
    <cellStyle name="Normálna 2" xfId="1"/>
  </cellStyles>
  <dxfs count="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8" tint="-0.24994659260841701"/>
      </font>
      <fill>
        <patternFill>
          <bgColor rgb="FF00B0F0"/>
        </patternFill>
      </fill>
    </dxf>
    <dxf>
      <font>
        <color theme="5"/>
      </font>
      <fill>
        <patternFill>
          <bgColor rgb="FFFFC00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1310641</xdr:colOff>
      <xdr:row>2</xdr:row>
      <xdr:rowOff>22860</xdr:rowOff>
    </xdr:from>
    <xdr:to>
      <xdr:col>5</xdr:col>
      <xdr:colOff>1333500</xdr:colOff>
      <xdr:row>2</xdr:row>
      <xdr:rowOff>1013510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158491" y="489585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22860</xdr:rowOff>
    </xdr:from>
    <xdr:to>
      <xdr:col>2</xdr:col>
      <xdr:colOff>323850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9585"/>
          <a:ext cx="838200" cy="983703"/>
        </a:xfrm>
        <a:prstGeom prst="rect">
          <a:avLst/>
        </a:prstGeom>
      </xdr:spPr>
    </xdr:pic>
    <xdr:clientData/>
  </xdr:twoCellAnchor>
  <xdr:twoCellAnchor editAs="oneCell">
    <xdr:from>
      <xdr:col>2</xdr:col>
      <xdr:colOff>586741</xdr:colOff>
      <xdr:row>2</xdr:row>
      <xdr:rowOff>62865</xdr:rowOff>
    </xdr:from>
    <xdr:to>
      <xdr:col>3</xdr:col>
      <xdr:colOff>638175</xdr:colOff>
      <xdr:row>2</xdr:row>
      <xdr:rowOff>962356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091" y="529590"/>
          <a:ext cx="946784" cy="899491"/>
        </a:xfrm>
        <a:prstGeom prst="rect">
          <a:avLst/>
        </a:prstGeom>
      </xdr:spPr>
    </xdr:pic>
    <xdr:clientData/>
  </xdr:twoCellAnchor>
  <xdr:twoCellAnchor editAs="oneCell">
    <xdr:from>
      <xdr:col>6</xdr:col>
      <xdr:colOff>104775</xdr:colOff>
      <xdr:row>2</xdr:row>
      <xdr:rowOff>238125</xdr:rowOff>
    </xdr:from>
    <xdr:to>
      <xdr:col>9</xdr:col>
      <xdr:colOff>41045</xdr:colOff>
      <xdr:row>2</xdr:row>
      <xdr:rowOff>866775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15025" y="704850"/>
          <a:ext cx="1717445" cy="6286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43816</xdr:colOff>
      <xdr:row>2</xdr:row>
      <xdr:rowOff>41910</xdr:rowOff>
    </xdr:from>
    <xdr:to>
      <xdr:col>5</xdr:col>
      <xdr:colOff>1600200</xdr:colOff>
      <xdr:row>2</xdr:row>
      <xdr:rowOff>1032560</xdr:rowOff>
    </xdr:to>
    <xdr:pic>
      <xdr:nvPicPr>
        <xdr:cNvPr id="2" name="Obrázok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25191" y="518160"/>
          <a:ext cx="1556384" cy="9906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22860</xdr:rowOff>
    </xdr:from>
    <xdr:to>
      <xdr:col>2</xdr:col>
      <xdr:colOff>323850</xdr:colOff>
      <xdr:row>2</xdr:row>
      <xdr:rowOff>1006563</xdr:rowOff>
    </xdr:to>
    <xdr:pic>
      <xdr:nvPicPr>
        <xdr:cNvPr id="3" name="Obrázok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9585"/>
          <a:ext cx="838200" cy="983703"/>
        </a:xfrm>
        <a:prstGeom prst="rect">
          <a:avLst/>
        </a:prstGeom>
      </xdr:spPr>
    </xdr:pic>
    <xdr:clientData/>
  </xdr:twoCellAnchor>
  <xdr:twoCellAnchor editAs="oneCell">
    <xdr:from>
      <xdr:col>2</xdr:col>
      <xdr:colOff>586741</xdr:colOff>
      <xdr:row>2</xdr:row>
      <xdr:rowOff>62865</xdr:rowOff>
    </xdr:from>
    <xdr:to>
      <xdr:col>4</xdr:col>
      <xdr:colOff>76200</xdr:colOff>
      <xdr:row>2</xdr:row>
      <xdr:rowOff>962356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01091" y="539115"/>
          <a:ext cx="965834" cy="899491"/>
        </a:xfrm>
        <a:prstGeom prst="rect">
          <a:avLst/>
        </a:prstGeom>
      </xdr:spPr>
    </xdr:pic>
    <xdr:clientData/>
  </xdr:twoCellAnchor>
  <xdr:twoCellAnchor editAs="oneCell">
    <xdr:from>
      <xdr:col>7</xdr:col>
      <xdr:colOff>76200</xdr:colOff>
      <xdr:row>2</xdr:row>
      <xdr:rowOff>238125</xdr:rowOff>
    </xdr:from>
    <xdr:to>
      <xdr:col>10</xdr:col>
      <xdr:colOff>155345</xdr:colOff>
      <xdr:row>2</xdr:row>
      <xdr:rowOff>866775</xdr:rowOff>
    </xdr:to>
    <xdr:pic>
      <xdr:nvPicPr>
        <xdr:cNvPr id="5" name="Obrázok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400800" y="714375"/>
          <a:ext cx="1717445" cy="628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3"/>
  <sheetViews>
    <sheetView tabSelected="1" topLeftCell="A37" zoomScaleNormal="100" workbookViewId="0">
      <selection activeCell="M51" sqref="M51"/>
    </sheetView>
  </sheetViews>
  <sheetFormatPr defaultRowHeight="14.4" x14ac:dyDescent="0.3"/>
  <cols>
    <col min="1" max="1" width="3.109375" customWidth="1"/>
    <col min="2" max="2" width="7.6640625" customWidth="1"/>
    <col min="3" max="3" width="13.44140625" customWidth="1"/>
    <col min="4" max="4" width="10.44140625" bestFit="1" customWidth="1"/>
    <col min="5" max="5" width="23" customWidth="1"/>
    <col min="6" max="6" width="38.6640625" customWidth="1"/>
    <col min="7" max="7" width="11.44140625" customWidth="1"/>
    <col min="8" max="8" width="7.33203125" customWidth="1"/>
    <col min="9" max="9" width="8" customWidth="1"/>
    <col min="10" max="10" width="7.33203125" customWidth="1"/>
  </cols>
  <sheetData>
    <row r="1" spans="1:15" ht="18.75" x14ac:dyDescent="0.3">
      <c r="B1" s="22" t="s">
        <v>17</v>
      </c>
      <c r="C1" s="22"/>
      <c r="D1" s="22"/>
      <c r="E1" s="22"/>
      <c r="F1" s="22"/>
      <c r="G1" s="22"/>
      <c r="H1" s="22"/>
      <c r="I1" s="22"/>
      <c r="J1" s="22"/>
    </row>
    <row r="2" spans="1:15" ht="18" x14ac:dyDescent="0.35">
      <c r="B2" s="22" t="s">
        <v>16</v>
      </c>
      <c r="C2" s="22"/>
      <c r="D2" s="22"/>
      <c r="E2" s="22"/>
      <c r="F2" s="22"/>
      <c r="G2" s="22"/>
      <c r="H2" s="22"/>
      <c r="I2" s="22"/>
      <c r="J2" s="22"/>
    </row>
    <row r="3" spans="1:15" ht="82.95" customHeight="1" x14ac:dyDescent="0.25"/>
    <row r="4" spans="1:15" ht="23.4" x14ac:dyDescent="0.45">
      <c r="B4" s="23" t="s">
        <v>29</v>
      </c>
      <c r="C4" s="23"/>
      <c r="D4" s="23"/>
      <c r="E4" s="23"/>
      <c r="F4" s="23"/>
      <c r="G4" s="23"/>
      <c r="H4" s="23"/>
      <c r="I4" s="23"/>
      <c r="J4" s="23"/>
    </row>
    <row r="5" spans="1:15" ht="21" x14ac:dyDescent="0.4">
      <c r="B5" s="24" t="s">
        <v>135</v>
      </c>
      <c r="C5" s="25"/>
      <c r="D5" s="25"/>
      <c r="E5" s="25"/>
      <c r="F5" s="25"/>
      <c r="G5" s="25"/>
      <c r="H5" s="25"/>
      <c r="I5" s="25"/>
      <c r="J5" s="26"/>
    </row>
    <row r="6" spans="1:15" ht="4.2" customHeight="1" x14ac:dyDescent="0.3">
      <c r="B6" s="1"/>
      <c r="C6" s="1"/>
      <c r="D6" s="1"/>
      <c r="E6" s="1"/>
      <c r="F6" s="1"/>
      <c r="G6" s="1"/>
      <c r="H6" s="1"/>
      <c r="I6" s="1"/>
      <c r="J6" s="1"/>
    </row>
    <row r="7" spans="1:15" ht="15.6" x14ac:dyDescent="0.3">
      <c r="E7" s="18" t="s">
        <v>14</v>
      </c>
      <c r="F7" s="19"/>
      <c r="G7" s="20"/>
      <c r="H7" s="21" t="s">
        <v>23</v>
      </c>
      <c r="I7" s="21"/>
      <c r="J7" s="21"/>
    </row>
    <row r="8" spans="1:15" ht="37.950000000000003" customHeight="1" x14ac:dyDescent="0.3">
      <c r="B8" s="8" t="s">
        <v>18</v>
      </c>
      <c r="C8" s="8" t="s">
        <v>20</v>
      </c>
      <c r="D8" s="8" t="s">
        <v>21</v>
      </c>
      <c r="E8" s="8" t="s">
        <v>25</v>
      </c>
      <c r="F8" s="8" t="s">
        <v>24</v>
      </c>
      <c r="G8" s="8" t="s">
        <v>22</v>
      </c>
      <c r="H8" s="8" t="s">
        <v>27</v>
      </c>
      <c r="I8" s="8" t="s">
        <v>28</v>
      </c>
      <c r="J8" s="9" t="s">
        <v>19</v>
      </c>
      <c r="O8" t="s">
        <v>92</v>
      </c>
    </row>
    <row r="9" spans="1:15" ht="15.75" customHeight="1" x14ac:dyDescent="0.3">
      <c r="A9" s="14">
        <v>12</v>
      </c>
      <c r="B9" s="6">
        <v>1</v>
      </c>
      <c r="C9" s="4" t="s">
        <v>111</v>
      </c>
      <c r="D9" s="4" t="s">
        <v>112</v>
      </c>
      <c r="E9" s="4" t="s">
        <v>42</v>
      </c>
      <c r="F9" s="2" t="s">
        <v>52</v>
      </c>
      <c r="G9" s="5" t="s">
        <v>13</v>
      </c>
      <c r="H9" s="5">
        <v>43</v>
      </c>
      <c r="I9" s="5">
        <v>44</v>
      </c>
      <c r="J9" s="10">
        <f t="shared" ref="J9:J41" si="0">H9+I9</f>
        <v>87</v>
      </c>
    </row>
    <row r="10" spans="1:15" ht="15.6" x14ac:dyDescent="0.3">
      <c r="A10" s="14">
        <v>11</v>
      </c>
      <c r="B10" s="6">
        <v>2</v>
      </c>
      <c r="C10" s="2" t="s">
        <v>7</v>
      </c>
      <c r="D10" s="2" t="s">
        <v>6</v>
      </c>
      <c r="E10" s="2" t="s">
        <v>42</v>
      </c>
      <c r="F10" s="2" t="s">
        <v>53</v>
      </c>
      <c r="G10" s="6" t="s">
        <v>103</v>
      </c>
      <c r="H10" s="6">
        <v>44</v>
      </c>
      <c r="I10" s="6">
        <v>42</v>
      </c>
      <c r="J10" s="11">
        <f t="shared" si="0"/>
        <v>86</v>
      </c>
      <c r="K10" t="s">
        <v>194</v>
      </c>
    </row>
    <row r="11" spans="1:15" ht="15.75" customHeight="1" x14ac:dyDescent="0.3">
      <c r="A11" s="14">
        <v>13</v>
      </c>
      <c r="B11" s="6">
        <v>3</v>
      </c>
      <c r="C11" s="2" t="s">
        <v>0</v>
      </c>
      <c r="D11" s="2" t="s">
        <v>38</v>
      </c>
      <c r="E11" s="2" t="s">
        <v>42</v>
      </c>
      <c r="F11" s="2" t="s">
        <v>177</v>
      </c>
      <c r="G11" s="6" t="s">
        <v>13</v>
      </c>
      <c r="H11" s="6">
        <v>43</v>
      </c>
      <c r="I11" s="6">
        <v>43</v>
      </c>
      <c r="J11" s="11">
        <f t="shared" si="0"/>
        <v>86</v>
      </c>
      <c r="K11" t="s">
        <v>194</v>
      </c>
    </row>
    <row r="12" spans="1:15" ht="15.75" customHeight="1" x14ac:dyDescent="0.3">
      <c r="A12" s="14">
        <v>26</v>
      </c>
      <c r="B12" s="6" t="s">
        <v>188</v>
      </c>
      <c r="C12" s="2" t="s">
        <v>11</v>
      </c>
      <c r="D12" s="2" t="s">
        <v>12</v>
      </c>
      <c r="E12" s="2" t="s">
        <v>106</v>
      </c>
      <c r="F12" s="2" t="s">
        <v>115</v>
      </c>
      <c r="G12" s="6" t="s">
        <v>13</v>
      </c>
      <c r="H12" s="6">
        <v>40</v>
      </c>
      <c r="I12" s="6">
        <v>41</v>
      </c>
      <c r="J12" s="11">
        <f t="shared" si="0"/>
        <v>81</v>
      </c>
    </row>
    <row r="13" spans="1:15" ht="15.6" x14ac:dyDescent="0.3">
      <c r="A13" s="14">
        <v>14</v>
      </c>
      <c r="B13" s="6" t="s">
        <v>188</v>
      </c>
      <c r="C13" s="2" t="s">
        <v>31</v>
      </c>
      <c r="D13" s="2" t="s">
        <v>32</v>
      </c>
      <c r="E13" s="2" t="s">
        <v>42</v>
      </c>
      <c r="F13" s="2" t="s">
        <v>178</v>
      </c>
      <c r="G13" s="6" t="s">
        <v>40</v>
      </c>
      <c r="H13" s="6">
        <v>39</v>
      </c>
      <c r="I13" s="6">
        <v>42</v>
      </c>
      <c r="J13" s="11">
        <f t="shared" si="0"/>
        <v>81</v>
      </c>
    </row>
    <row r="14" spans="1:15" ht="15.6" x14ac:dyDescent="0.3">
      <c r="A14" s="14">
        <v>30</v>
      </c>
      <c r="B14" s="6">
        <v>6</v>
      </c>
      <c r="C14" s="2" t="s">
        <v>58</v>
      </c>
      <c r="D14" s="2" t="s">
        <v>165</v>
      </c>
      <c r="E14" s="2" t="s">
        <v>64</v>
      </c>
      <c r="F14" s="2" t="s">
        <v>65</v>
      </c>
      <c r="G14" s="6" t="s">
        <v>41</v>
      </c>
      <c r="H14" s="6">
        <v>41</v>
      </c>
      <c r="I14" s="6">
        <v>39</v>
      </c>
      <c r="J14" s="11">
        <f t="shared" si="0"/>
        <v>80</v>
      </c>
    </row>
    <row r="15" spans="1:15" ht="15.6" x14ac:dyDescent="0.3">
      <c r="A15" s="14">
        <v>22</v>
      </c>
      <c r="B15" s="6">
        <v>7</v>
      </c>
      <c r="C15" s="2" t="s">
        <v>1</v>
      </c>
      <c r="D15" s="2" t="s">
        <v>153</v>
      </c>
      <c r="E15" s="2" t="s">
        <v>42</v>
      </c>
      <c r="F15" s="2" t="s">
        <v>131</v>
      </c>
      <c r="G15" s="6" t="s">
        <v>40</v>
      </c>
      <c r="H15" s="6">
        <v>41</v>
      </c>
      <c r="I15" s="6">
        <v>38</v>
      </c>
      <c r="J15" s="11">
        <f t="shared" si="0"/>
        <v>79</v>
      </c>
    </row>
    <row r="16" spans="1:15" ht="15.6" x14ac:dyDescent="0.3">
      <c r="A16" s="14">
        <v>15</v>
      </c>
      <c r="B16" s="6">
        <v>8</v>
      </c>
      <c r="C16" s="2" t="s">
        <v>1</v>
      </c>
      <c r="D16" s="2" t="s">
        <v>59</v>
      </c>
      <c r="E16" s="2" t="s">
        <v>4</v>
      </c>
      <c r="F16" s="2" t="s">
        <v>65</v>
      </c>
      <c r="G16" s="6" t="s">
        <v>40</v>
      </c>
      <c r="H16" s="6">
        <v>40</v>
      </c>
      <c r="I16" s="6">
        <v>37</v>
      </c>
      <c r="J16" s="11">
        <f t="shared" si="0"/>
        <v>77</v>
      </c>
    </row>
    <row r="17" spans="1:10" ht="15.6" x14ac:dyDescent="0.3">
      <c r="A17" s="14">
        <v>3</v>
      </c>
      <c r="B17" s="6" t="s">
        <v>189</v>
      </c>
      <c r="C17" s="2" t="s">
        <v>101</v>
      </c>
      <c r="D17" s="2" t="s">
        <v>102</v>
      </c>
      <c r="E17" s="2" t="s">
        <v>174</v>
      </c>
      <c r="F17" s="2" t="s">
        <v>175</v>
      </c>
      <c r="G17" s="6" t="s">
        <v>103</v>
      </c>
      <c r="H17" s="6">
        <v>38</v>
      </c>
      <c r="I17" s="6">
        <v>38</v>
      </c>
      <c r="J17" s="11">
        <f t="shared" si="0"/>
        <v>76</v>
      </c>
    </row>
    <row r="18" spans="1:10" ht="15.6" x14ac:dyDescent="0.3">
      <c r="A18" s="14">
        <v>5</v>
      </c>
      <c r="B18" s="6" t="s">
        <v>189</v>
      </c>
      <c r="C18" s="2" t="s">
        <v>96</v>
      </c>
      <c r="D18" s="2" t="s">
        <v>34</v>
      </c>
      <c r="E18" s="2" t="s">
        <v>97</v>
      </c>
      <c r="F18" s="2" t="s">
        <v>176</v>
      </c>
      <c r="G18" s="6" t="s">
        <v>13</v>
      </c>
      <c r="H18" s="6">
        <v>40</v>
      </c>
      <c r="I18" s="6">
        <v>36</v>
      </c>
      <c r="J18" s="11">
        <f t="shared" si="0"/>
        <v>76</v>
      </c>
    </row>
    <row r="19" spans="1:10" ht="15.6" x14ac:dyDescent="0.3">
      <c r="A19" s="14">
        <v>21</v>
      </c>
      <c r="B19" s="6">
        <v>11</v>
      </c>
      <c r="C19" s="2" t="s">
        <v>151</v>
      </c>
      <c r="D19" s="2" t="s">
        <v>152</v>
      </c>
      <c r="E19" s="2" t="s">
        <v>171</v>
      </c>
      <c r="F19" s="2" t="s">
        <v>181</v>
      </c>
      <c r="G19" s="6" t="s">
        <v>40</v>
      </c>
      <c r="H19" s="6">
        <v>37</v>
      </c>
      <c r="I19" s="6">
        <v>37</v>
      </c>
      <c r="J19" s="11">
        <f t="shared" si="0"/>
        <v>74</v>
      </c>
    </row>
    <row r="20" spans="1:10" ht="15.6" x14ac:dyDescent="0.3">
      <c r="A20" s="14">
        <v>31</v>
      </c>
      <c r="B20" s="6">
        <v>12</v>
      </c>
      <c r="C20" s="2" t="s">
        <v>151</v>
      </c>
      <c r="D20" s="2" t="s">
        <v>166</v>
      </c>
      <c r="E20" s="2" t="s">
        <v>49</v>
      </c>
      <c r="F20" s="2" t="s">
        <v>125</v>
      </c>
      <c r="G20" s="6" t="s">
        <v>40</v>
      </c>
      <c r="H20" s="6">
        <v>39</v>
      </c>
      <c r="I20" s="6">
        <v>34</v>
      </c>
      <c r="J20" s="11">
        <f t="shared" si="0"/>
        <v>73</v>
      </c>
    </row>
    <row r="21" spans="1:10" ht="15.6" x14ac:dyDescent="0.3">
      <c r="A21" s="14">
        <v>24</v>
      </c>
      <c r="B21" s="6" t="s">
        <v>193</v>
      </c>
      <c r="C21" s="2" t="s">
        <v>110</v>
      </c>
      <c r="D21" s="2" t="s">
        <v>91</v>
      </c>
      <c r="E21" s="2" t="s">
        <v>63</v>
      </c>
      <c r="F21" s="2" t="s">
        <v>109</v>
      </c>
      <c r="G21" s="6" t="s">
        <v>13</v>
      </c>
      <c r="H21" s="6">
        <v>36</v>
      </c>
      <c r="I21" s="6">
        <v>33</v>
      </c>
      <c r="J21" s="11">
        <f t="shared" si="0"/>
        <v>69</v>
      </c>
    </row>
    <row r="22" spans="1:10" ht="15.75" customHeight="1" x14ac:dyDescent="0.3">
      <c r="A22" s="14">
        <v>1</v>
      </c>
      <c r="B22" s="6" t="s">
        <v>193</v>
      </c>
      <c r="C22" s="2" t="s">
        <v>8</v>
      </c>
      <c r="D22" s="2" t="s">
        <v>71</v>
      </c>
      <c r="E22" s="2" t="s">
        <v>47</v>
      </c>
      <c r="F22" s="2" t="s">
        <v>175</v>
      </c>
      <c r="G22" s="6" t="s">
        <v>103</v>
      </c>
      <c r="H22" s="6">
        <v>29</v>
      </c>
      <c r="I22" s="6">
        <v>40</v>
      </c>
      <c r="J22" s="11">
        <f t="shared" si="0"/>
        <v>69</v>
      </c>
    </row>
    <row r="23" spans="1:10" ht="15.6" x14ac:dyDescent="0.3">
      <c r="A23" s="14">
        <v>2</v>
      </c>
      <c r="B23" s="6" t="s">
        <v>191</v>
      </c>
      <c r="C23" s="2" t="s">
        <v>98</v>
      </c>
      <c r="D23" s="2" t="s">
        <v>99</v>
      </c>
      <c r="E23" s="2" t="s">
        <v>63</v>
      </c>
      <c r="F23" s="2" t="s">
        <v>176</v>
      </c>
      <c r="G23" s="6" t="s">
        <v>13</v>
      </c>
      <c r="H23" s="6">
        <v>35</v>
      </c>
      <c r="I23" s="6">
        <v>33</v>
      </c>
      <c r="J23" s="11">
        <f t="shared" si="0"/>
        <v>68</v>
      </c>
    </row>
    <row r="24" spans="1:10" ht="15.6" x14ac:dyDescent="0.3">
      <c r="A24" s="14">
        <v>27</v>
      </c>
      <c r="B24" s="6" t="s">
        <v>191</v>
      </c>
      <c r="C24" s="2" t="s">
        <v>116</v>
      </c>
      <c r="D24" s="2" t="s">
        <v>160</v>
      </c>
      <c r="E24" s="2" t="s">
        <v>47</v>
      </c>
      <c r="F24" s="2" t="s">
        <v>52</v>
      </c>
      <c r="G24" s="6" t="s">
        <v>103</v>
      </c>
      <c r="H24" s="6">
        <v>35</v>
      </c>
      <c r="I24" s="6">
        <v>33</v>
      </c>
      <c r="J24" s="11">
        <f t="shared" si="0"/>
        <v>68</v>
      </c>
    </row>
    <row r="25" spans="1:10" ht="15.6" x14ac:dyDescent="0.3">
      <c r="A25" s="14">
        <v>4</v>
      </c>
      <c r="B25" s="6" t="s">
        <v>190</v>
      </c>
      <c r="C25" s="2" t="s">
        <v>93</v>
      </c>
      <c r="D25" s="2" t="s">
        <v>94</v>
      </c>
      <c r="E25" s="2" t="s">
        <v>43</v>
      </c>
      <c r="F25" s="2" t="s">
        <v>95</v>
      </c>
      <c r="G25" s="6" t="s">
        <v>13</v>
      </c>
      <c r="H25" s="6">
        <v>30</v>
      </c>
      <c r="I25" s="6">
        <v>36</v>
      </c>
      <c r="J25" s="11">
        <f t="shared" si="0"/>
        <v>66</v>
      </c>
    </row>
    <row r="26" spans="1:10" ht="15.6" x14ac:dyDescent="0.3">
      <c r="A26" s="14">
        <v>7</v>
      </c>
      <c r="B26" s="6" t="s">
        <v>190</v>
      </c>
      <c r="C26" s="2" t="s">
        <v>56</v>
      </c>
      <c r="D26" s="2" t="s">
        <v>127</v>
      </c>
      <c r="E26" s="2" t="s">
        <v>51</v>
      </c>
      <c r="F26" s="2" t="s">
        <v>104</v>
      </c>
      <c r="G26" s="6" t="s">
        <v>103</v>
      </c>
      <c r="H26" s="6">
        <v>29</v>
      </c>
      <c r="I26" s="6">
        <v>37</v>
      </c>
      <c r="J26" s="11">
        <f t="shared" si="0"/>
        <v>66</v>
      </c>
    </row>
    <row r="27" spans="1:10" ht="15.6" x14ac:dyDescent="0.3">
      <c r="A27" s="14">
        <v>6</v>
      </c>
      <c r="B27" s="6">
        <v>19</v>
      </c>
      <c r="C27" s="2" t="s">
        <v>137</v>
      </c>
      <c r="D27" s="2" t="s">
        <v>138</v>
      </c>
      <c r="E27" s="2" t="s">
        <v>97</v>
      </c>
      <c r="F27" s="2" t="s">
        <v>125</v>
      </c>
      <c r="G27" s="6" t="s">
        <v>103</v>
      </c>
      <c r="H27" s="6">
        <v>32</v>
      </c>
      <c r="I27" s="6">
        <v>32</v>
      </c>
      <c r="J27" s="11">
        <f t="shared" si="0"/>
        <v>64</v>
      </c>
    </row>
    <row r="28" spans="1:10" ht="15.6" x14ac:dyDescent="0.3">
      <c r="A28" s="14">
        <v>9</v>
      </c>
      <c r="B28" s="6" t="s">
        <v>192</v>
      </c>
      <c r="C28" s="2" t="s">
        <v>69</v>
      </c>
      <c r="D28" s="2" t="s">
        <v>70</v>
      </c>
      <c r="E28" s="2" t="s">
        <v>43</v>
      </c>
      <c r="F28" s="2" t="s">
        <v>104</v>
      </c>
      <c r="G28" s="6" t="s">
        <v>103</v>
      </c>
      <c r="H28" s="6">
        <v>32</v>
      </c>
      <c r="I28" s="6">
        <v>30</v>
      </c>
      <c r="J28" s="11">
        <f t="shared" si="0"/>
        <v>62</v>
      </c>
    </row>
    <row r="29" spans="1:10" ht="15.6" x14ac:dyDescent="0.3">
      <c r="A29" s="14">
        <v>16</v>
      </c>
      <c r="B29" s="6" t="s">
        <v>192</v>
      </c>
      <c r="C29" s="2" t="s">
        <v>11</v>
      </c>
      <c r="D29" s="2" t="s">
        <v>60</v>
      </c>
      <c r="E29" s="2" t="s">
        <v>4</v>
      </c>
      <c r="F29" s="2" t="s">
        <v>179</v>
      </c>
      <c r="G29" s="6" t="s">
        <v>13</v>
      </c>
      <c r="H29" s="6">
        <v>30</v>
      </c>
      <c r="I29" s="6">
        <v>32</v>
      </c>
      <c r="J29" s="11">
        <f t="shared" si="0"/>
        <v>62</v>
      </c>
    </row>
    <row r="30" spans="1:10" ht="15.6" x14ac:dyDescent="0.3">
      <c r="A30" s="14">
        <v>28</v>
      </c>
      <c r="B30" s="6">
        <v>22</v>
      </c>
      <c r="C30" s="2" t="s">
        <v>163</v>
      </c>
      <c r="D30" s="2" t="s">
        <v>164</v>
      </c>
      <c r="E30" s="2" t="s">
        <v>106</v>
      </c>
      <c r="F30" s="2" t="s">
        <v>177</v>
      </c>
      <c r="G30" s="6" t="s">
        <v>41</v>
      </c>
      <c r="H30" s="6">
        <v>34</v>
      </c>
      <c r="I30" s="6">
        <v>27</v>
      </c>
      <c r="J30" s="11">
        <f t="shared" si="0"/>
        <v>61</v>
      </c>
    </row>
    <row r="31" spans="1:10" ht="15.6" x14ac:dyDescent="0.3">
      <c r="A31" s="14">
        <v>17</v>
      </c>
      <c r="B31" s="6">
        <v>23</v>
      </c>
      <c r="C31" s="2" t="s">
        <v>145</v>
      </c>
      <c r="D31" s="2" t="s">
        <v>122</v>
      </c>
      <c r="E31" s="2" t="s">
        <v>47</v>
      </c>
      <c r="F31" s="2" t="s">
        <v>177</v>
      </c>
      <c r="G31" s="6" t="s">
        <v>13</v>
      </c>
      <c r="H31" s="6">
        <v>25</v>
      </c>
      <c r="I31" s="6">
        <v>34</v>
      </c>
      <c r="J31" s="11">
        <f t="shared" si="0"/>
        <v>59</v>
      </c>
    </row>
    <row r="32" spans="1:10" ht="15.6" x14ac:dyDescent="0.3">
      <c r="A32" s="14">
        <v>18</v>
      </c>
      <c r="B32" s="6">
        <v>24</v>
      </c>
      <c r="C32" s="2" t="s">
        <v>58</v>
      </c>
      <c r="D32" s="2" t="s">
        <v>62</v>
      </c>
      <c r="E32" s="2" t="s">
        <v>106</v>
      </c>
      <c r="F32" s="2" t="s">
        <v>115</v>
      </c>
      <c r="G32" s="6" t="s">
        <v>41</v>
      </c>
      <c r="H32" s="6">
        <v>30</v>
      </c>
      <c r="I32" s="6">
        <v>28</v>
      </c>
      <c r="J32" s="11">
        <f t="shared" si="0"/>
        <v>58</v>
      </c>
    </row>
    <row r="33" spans="1:10" ht="15.6" x14ac:dyDescent="0.3">
      <c r="A33" s="14">
        <v>29</v>
      </c>
      <c r="B33" s="6">
        <v>25</v>
      </c>
      <c r="C33" s="2" t="s">
        <v>126</v>
      </c>
      <c r="D33" s="2" t="s">
        <v>37</v>
      </c>
      <c r="E33" s="2" t="s">
        <v>106</v>
      </c>
      <c r="F33" s="2" t="s">
        <v>125</v>
      </c>
      <c r="G33" s="6" t="s">
        <v>103</v>
      </c>
      <c r="H33" s="6">
        <v>32</v>
      </c>
      <c r="I33" s="6">
        <v>25</v>
      </c>
      <c r="J33" s="11">
        <f t="shared" si="0"/>
        <v>57</v>
      </c>
    </row>
    <row r="34" spans="1:10" ht="15.6" x14ac:dyDescent="0.3">
      <c r="A34" s="14">
        <v>25</v>
      </c>
      <c r="B34" s="6">
        <v>26</v>
      </c>
      <c r="C34" s="2" t="s">
        <v>156</v>
      </c>
      <c r="D34" s="2" t="s">
        <v>157</v>
      </c>
      <c r="E34" s="2" t="s">
        <v>42</v>
      </c>
      <c r="F34" s="2" t="s">
        <v>183</v>
      </c>
      <c r="G34" s="6" t="s">
        <v>13</v>
      </c>
      <c r="H34" s="6">
        <v>23</v>
      </c>
      <c r="I34" s="6">
        <v>29</v>
      </c>
      <c r="J34" s="11">
        <f t="shared" si="0"/>
        <v>52</v>
      </c>
    </row>
    <row r="35" spans="1:10" ht="15.6" x14ac:dyDescent="0.3">
      <c r="A35" s="14">
        <v>20</v>
      </c>
      <c r="B35" s="6">
        <v>27</v>
      </c>
      <c r="C35" s="2" t="s">
        <v>1</v>
      </c>
      <c r="D35" s="2" t="s">
        <v>36</v>
      </c>
      <c r="E35" s="2" t="s">
        <v>170</v>
      </c>
      <c r="F35" s="2" t="s">
        <v>104</v>
      </c>
      <c r="G35" s="6" t="s">
        <v>103</v>
      </c>
      <c r="H35" s="6">
        <v>24</v>
      </c>
      <c r="I35" s="6">
        <v>27</v>
      </c>
      <c r="J35" s="11">
        <f t="shared" si="0"/>
        <v>51</v>
      </c>
    </row>
    <row r="36" spans="1:10" ht="15.6" x14ac:dyDescent="0.3">
      <c r="A36" s="14">
        <v>32</v>
      </c>
      <c r="B36" s="6">
        <v>28</v>
      </c>
      <c r="C36" s="2" t="s">
        <v>1</v>
      </c>
      <c r="D36" s="2" t="s">
        <v>167</v>
      </c>
      <c r="E36" s="2" t="s">
        <v>74</v>
      </c>
      <c r="F36" s="2" t="s">
        <v>104</v>
      </c>
      <c r="G36" s="17" t="s">
        <v>103</v>
      </c>
      <c r="H36" s="6">
        <v>30</v>
      </c>
      <c r="I36" s="6">
        <v>20</v>
      </c>
      <c r="J36" s="11">
        <f t="shared" si="0"/>
        <v>50</v>
      </c>
    </row>
    <row r="37" spans="1:10" ht="15.6" x14ac:dyDescent="0.3">
      <c r="A37" s="14">
        <v>42</v>
      </c>
      <c r="B37" s="6">
        <v>29</v>
      </c>
      <c r="C37" s="2" t="s">
        <v>143</v>
      </c>
      <c r="D37" s="2" t="s">
        <v>144</v>
      </c>
      <c r="E37" s="2" t="s">
        <v>47</v>
      </c>
      <c r="F37" s="2" t="s">
        <v>180</v>
      </c>
      <c r="G37" s="6" t="s">
        <v>13</v>
      </c>
      <c r="H37" s="6">
        <v>22</v>
      </c>
      <c r="I37" s="6">
        <v>26</v>
      </c>
      <c r="J37" s="11">
        <f t="shared" si="0"/>
        <v>48</v>
      </c>
    </row>
    <row r="38" spans="1:10" ht="15.6" x14ac:dyDescent="0.3">
      <c r="A38" s="14">
        <v>23</v>
      </c>
      <c r="B38" s="6">
        <v>30</v>
      </c>
      <c r="C38" s="2" t="s">
        <v>154</v>
      </c>
      <c r="D38" s="2" t="s">
        <v>155</v>
      </c>
      <c r="E38" s="2" t="s">
        <v>172</v>
      </c>
      <c r="F38" s="2" t="s">
        <v>182</v>
      </c>
      <c r="G38" s="6" t="s">
        <v>41</v>
      </c>
      <c r="H38" s="6">
        <v>24</v>
      </c>
      <c r="I38" s="6">
        <v>22</v>
      </c>
      <c r="J38" s="11">
        <f t="shared" si="0"/>
        <v>46</v>
      </c>
    </row>
    <row r="39" spans="1:10" ht="15.6" x14ac:dyDescent="0.3">
      <c r="A39" s="14">
        <v>10</v>
      </c>
      <c r="B39" s="6">
        <v>31</v>
      </c>
      <c r="C39" s="2" t="s">
        <v>9</v>
      </c>
      <c r="D39" s="2" t="s">
        <v>10</v>
      </c>
      <c r="E39" s="2" t="s">
        <v>47</v>
      </c>
      <c r="F39" s="2" t="s">
        <v>68</v>
      </c>
      <c r="G39" s="6" t="s">
        <v>103</v>
      </c>
      <c r="H39" s="6">
        <v>20</v>
      </c>
      <c r="I39" s="6">
        <v>18</v>
      </c>
      <c r="J39" s="11">
        <f t="shared" si="0"/>
        <v>38</v>
      </c>
    </row>
    <row r="40" spans="1:10" ht="15.6" x14ac:dyDescent="0.3">
      <c r="A40" s="14">
        <v>8</v>
      </c>
      <c r="B40" s="6">
        <v>32</v>
      </c>
      <c r="C40" s="2" t="s">
        <v>139</v>
      </c>
      <c r="D40" s="2" t="s">
        <v>140</v>
      </c>
      <c r="E40" s="2" t="s">
        <v>43</v>
      </c>
      <c r="F40" s="2" t="s">
        <v>104</v>
      </c>
      <c r="G40" s="6" t="s">
        <v>103</v>
      </c>
      <c r="H40" s="6">
        <v>18</v>
      </c>
      <c r="I40" s="6">
        <v>15</v>
      </c>
      <c r="J40" s="11">
        <f t="shared" si="0"/>
        <v>33</v>
      </c>
    </row>
    <row r="41" spans="1:10" ht="15.6" x14ac:dyDescent="0.3">
      <c r="A41" s="14">
        <v>19</v>
      </c>
      <c r="B41" s="6">
        <v>33</v>
      </c>
      <c r="C41" s="2" t="s">
        <v>147</v>
      </c>
      <c r="D41" s="2" t="s">
        <v>148</v>
      </c>
      <c r="E41" s="2" t="s">
        <v>169</v>
      </c>
      <c r="F41" s="2" t="s">
        <v>100</v>
      </c>
      <c r="G41" s="6" t="s">
        <v>103</v>
      </c>
      <c r="H41" s="6">
        <v>9</v>
      </c>
      <c r="I41" s="6">
        <v>12</v>
      </c>
      <c r="J41" s="11">
        <f t="shared" si="0"/>
        <v>21</v>
      </c>
    </row>
    <row r="42" spans="1:10" ht="15.6" hidden="1" x14ac:dyDescent="0.3">
      <c r="A42" s="14">
        <v>34</v>
      </c>
      <c r="B42" s="6">
        <v>34</v>
      </c>
      <c r="C42" s="2"/>
      <c r="D42" s="2"/>
      <c r="E42" s="2"/>
      <c r="F42" s="2"/>
      <c r="G42" s="6"/>
      <c r="H42" s="6"/>
      <c r="I42" s="6"/>
      <c r="J42" s="11">
        <f t="shared" ref="J42:J45" si="1">H42+I42</f>
        <v>0</v>
      </c>
    </row>
    <row r="43" spans="1:10" ht="15.6" hidden="1" x14ac:dyDescent="0.3">
      <c r="A43" s="14">
        <v>35</v>
      </c>
      <c r="B43" s="6">
        <v>35</v>
      </c>
      <c r="C43" s="2"/>
      <c r="D43" s="2"/>
      <c r="E43" s="2"/>
      <c r="F43" s="2"/>
      <c r="G43" s="17"/>
      <c r="H43" s="6"/>
      <c r="I43" s="6"/>
      <c r="J43" s="11">
        <f t="shared" si="1"/>
        <v>0</v>
      </c>
    </row>
    <row r="44" spans="1:10" ht="15.6" hidden="1" x14ac:dyDescent="0.3">
      <c r="A44" s="14"/>
      <c r="B44" s="6"/>
      <c r="C44" s="2"/>
      <c r="D44" s="2"/>
      <c r="E44" s="2"/>
      <c r="F44" s="2"/>
      <c r="G44" s="6"/>
      <c r="H44" s="6"/>
      <c r="I44" s="6"/>
      <c r="J44" s="11">
        <f t="shared" si="1"/>
        <v>0</v>
      </c>
    </row>
    <row r="45" spans="1:10" ht="15.6" hidden="1" x14ac:dyDescent="0.3">
      <c r="A45" s="14"/>
      <c r="B45" s="6"/>
      <c r="C45" s="2"/>
      <c r="D45" s="2"/>
      <c r="E45" s="2"/>
      <c r="F45" s="2"/>
      <c r="G45" s="6"/>
      <c r="H45" s="6"/>
      <c r="I45" s="6"/>
      <c r="J45" s="11">
        <f t="shared" si="1"/>
        <v>0</v>
      </c>
    </row>
    <row r="46" spans="1:10" ht="15.75" hidden="1" x14ac:dyDescent="0.25">
      <c r="A46" s="14"/>
      <c r="B46" s="3"/>
      <c r="C46" s="3"/>
      <c r="D46" s="3"/>
      <c r="E46" s="3"/>
      <c r="F46" s="3"/>
      <c r="G46" s="3"/>
      <c r="H46" s="7"/>
      <c r="I46" s="7"/>
      <c r="J46" s="12"/>
    </row>
    <row r="47" spans="1:10" x14ac:dyDescent="0.3">
      <c r="A47" s="14"/>
    </row>
    <row r="48" spans="1:10" ht="15.6" x14ac:dyDescent="0.3">
      <c r="A48" s="14"/>
      <c r="E48" s="18" t="s">
        <v>73</v>
      </c>
      <c r="F48" s="19"/>
      <c r="G48" s="20"/>
      <c r="H48" s="21" t="s">
        <v>23</v>
      </c>
      <c r="I48" s="21"/>
      <c r="J48" s="21"/>
    </row>
    <row r="49" spans="1:10" ht="38.4" x14ac:dyDescent="0.3">
      <c r="A49" s="14"/>
      <c r="B49" s="8" t="s">
        <v>18</v>
      </c>
      <c r="C49" s="8" t="s">
        <v>20</v>
      </c>
      <c r="D49" s="8" t="s">
        <v>21</v>
      </c>
      <c r="E49" s="8" t="s">
        <v>25</v>
      </c>
      <c r="F49" s="8" t="s">
        <v>26</v>
      </c>
      <c r="G49" s="8" t="s">
        <v>22</v>
      </c>
      <c r="H49" s="8" t="s">
        <v>27</v>
      </c>
      <c r="I49" s="8" t="s">
        <v>28</v>
      </c>
      <c r="J49" s="9" t="s">
        <v>19</v>
      </c>
    </row>
    <row r="50" spans="1:10" ht="15.6" x14ac:dyDescent="0.3">
      <c r="A50" s="14">
        <v>37</v>
      </c>
      <c r="B50" s="5">
        <v>1</v>
      </c>
      <c r="C50" s="4" t="s">
        <v>141</v>
      </c>
      <c r="D50" s="4" t="s">
        <v>142</v>
      </c>
      <c r="E50" s="4" t="s">
        <v>44</v>
      </c>
      <c r="F50" s="4" t="s">
        <v>104</v>
      </c>
      <c r="G50" s="5" t="s">
        <v>13</v>
      </c>
      <c r="H50" s="5">
        <v>27</v>
      </c>
      <c r="I50" s="5">
        <v>25</v>
      </c>
      <c r="J50" s="10">
        <f t="shared" ref="J50:J55" si="2">H50+I50</f>
        <v>52</v>
      </c>
    </row>
    <row r="51" spans="1:10" ht="15.6" x14ac:dyDescent="0.3">
      <c r="A51" s="14">
        <v>38</v>
      </c>
      <c r="B51" s="5">
        <v>2</v>
      </c>
      <c r="C51" s="2" t="s">
        <v>2</v>
      </c>
      <c r="D51" s="2" t="s">
        <v>3</v>
      </c>
      <c r="E51" s="2" t="s">
        <v>45</v>
      </c>
      <c r="F51" s="2" t="s">
        <v>66</v>
      </c>
      <c r="G51" s="6" t="s">
        <v>103</v>
      </c>
      <c r="H51" s="6">
        <v>26</v>
      </c>
      <c r="I51" s="6">
        <v>22</v>
      </c>
      <c r="J51" s="11">
        <f t="shared" si="2"/>
        <v>48</v>
      </c>
    </row>
    <row r="52" spans="1:10" ht="15.6" x14ac:dyDescent="0.3">
      <c r="A52" s="14">
        <v>39</v>
      </c>
      <c r="B52" s="5">
        <v>3</v>
      </c>
      <c r="C52" s="2" t="s">
        <v>146</v>
      </c>
      <c r="D52" s="2" t="s">
        <v>60</v>
      </c>
      <c r="E52" s="2" t="s">
        <v>44</v>
      </c>
      <c r="F52" s="2" t="s">
        <v>177</v>
      </c>
      <c r="G52" s="6" t="s">
        <v>13</v>
      </c>
      <c r="H52" s="6">
        <v>24</v>
      </c>
      <c r="I52" s="6">
        <v>16</v>
      </c>
      <c r="J52" s="11">
        <f t="shared" si="2"/>
        <v>40</v>
      </c>
    </row>
    <row r="53" spans="1:10" ht="15.6" x14ac:dyDescent="0.3">
      <c r="A53" s="14">
        <v>36</v>
      </c>
      <c r="B53" s="5">
        <v>4</v>
      </c>
      <c r="C53" s="2" t="s">
        <v>5</v>
      </c>
      <c r="D53" s="2" t="s">
        <v>35</v>
      </c>
      <c r="E53" s="2" t="s">
        <v>50</v>
      </c>
      <c r="F53" s="2" t="s">
        <v>65</v>
      </c>
      <c r="G53" s="6" t="s">
        <v>41</v>
      </c>
      <c r="H53" s="6">
        <v>17</v>
      </c>
      <c r="I53" s="6">
        <v>22</v>
      </c>
      <c r="J53" s="11">
        <f t="shared" si="2"/>
        <v>39</v>
      </c>
    </row>
    <row r="54" spans="1:10" ht="15.6" x14ac:dyDescent="0.3">
      <c r="A54" s="14">
        <v>41</v>
      </c>
      <c r="B54" s="5">
        <v>5</v>
      </c>
      <c r="C54" s="2" t="s">
        <v>107</v>
      </c>
      <c r="D54" s="2" t="s">
        <v>105</v>
      </c>
      <c r="E54" s="2" t="s">
        <v>45</v>
      </c>
      <c r="F54" s="2" t="s">
        <v>176</v>
      </c>
      <c r="G54" s="6" t="s">
        <v>13</v>
      </c>
      <c r="H54" s="6">
        <v>16</v>
      </c>
      <c r="I54" s="6">
        <v>20</v>
      </c>
      <c r="J54" s="11">
        <f t="shared" si="2"/>
        <v>36</v>
      </c>
    </row>
    <row r="55" spans="1:10" ht="15.6" x14ac:dyDescent="0.3">
      <c r="A55" s="14">
        <v>40</v>
      </c>
      <c r="B55" s="5">
        <v>6</v>
      </c>
      <c r="C55" s="2" t="s">
        <v>57</v>
      </c>
      <c r="D55" s="2" t="s">
        <v>61</v>
      </c>
      <c r="E55" s="2" t="s">
        <v>45</v>
      </c>
      <c r="F55" s="2" t="s">
        <v>67</v>
      </c>
      <c r="G55" s="6" t="s">
        <v>103</v>
      </c>
      <c r="H55" s="6">
        <v>15</v>
      </c>
      <c r="I55" s="6">
        <v>8</v>
      </c>
      <c r="J55" s="11">
        <f t="shared" si="2"/>
        <v>23</v>
      </c>
    </row>
    <row r="56" spans="1:10" ht="15.6" hidden="1" x14ac:dyDescent="0.3">
      <c r="A56" s="14"/>
      <c r="B56" s="5"/>
      <c r="C56" s="2"/>
      <c r="D56" s="2"/>
      <c r="E56" s="2"/>
      <c r="F56" s="2"/>
      <c r="G56" s="2"/>
      <c r="H56" s="6"/>
      <c r="I56" s="6"/>
      <c r="J56" s="11">
        <f t="shared" ref="J56:J58" si="3">H56+I56</f>
        <v>0</v>
      </c>
    </row>
    <row r="57" spans="1:10" ht="15.6" hidden="1" x14ac:dyDescent="0.3">
      <c r="A57" s="14"/>
      <c r="B57" s="5"/>
      <c r="C57" s="2"/>
      <c r="D57" s="2"/>
      <c r="E57" s="2"/>
      <c r="F57" s="2"/>
      <c r="G57" s="2"/>
      <c r="H57" s="6"/>
      <c r="I57" s="6"/>
      <c r="J57" s="11">
        <f t="shared" si="3"/>
        <v>0</v>
      </c>
    </row>
    <row r="58" spans="1:10" ht="15.6" hidden="1" x14ac:dyDescent="0.3">
      <c r="A58" s="14"/>
      <c r="B58" s="5"/>
      <c r="C58" s="2"/>
      <c r="D58" s="2"/>
      <c r="E58" s="2"/>
      <c r="F58" s="2"/>
      <c r="G58" s="2"/>
      <c r="H58" s="6"/>
      <c r="I58" s="6"/>
      <c r="J58" s="11">
        <f t="shared" si="3"/>
        <v>0</v>
      </c>
    </row>
    <row r="60" spans="1:10" ht="15.75" hidden="1" x14ac:dyDescent="0.25">
      <c r="A60" s="14"/>
      <c r="B60" s="6"/>
      <c r="C60" s="2"/>
      <c r="D60" s="2"/>
      <c r="E60" s="2"/>
      <c r="F60" s="2"/>
      <c r="G60" s="2"/>
      <c r="H60" s="6"/>
      <c r="I60" s="6"/>
      <c r="J60" s="11">
        <f t="shared" ref="J60:J63" si="4">H60+I60</f>
        <v>0</v>
      </c>
    </row>
    <row r="61" spans="1:10" ht="15.75" hidden="1" x14ac:dyDescent="0.25">
      <c r="A61" s="14"/>
      <c r="B61" s="6"/>
      <c r="C61" s="2"/>
      <c r="D61" s="2"/>
      <c r="E61" s="2"/>
      <c r="F61" s="2"/>
      <c r="G61" s="2"/>
      <c r="H61" s="6"/>
      <c r="I61" s="6"/>
      <c r="J61" s="11">
        <f t="shared" si="4"/>
        <v>0</v>
      </c>
    </row>
    <row r="62" spans="1:10" ht="15.75" hidden="1" x14ac:dyDescent="0.25">
      <c r="A62" s="14"/>
      <c r="B62" s="6"/>
      <c r="C62" s="2"/>
      <c r="D62" s="2"/>
      <c r="E62" s="2"/>
      <c r="F62" s="2"/>
      <c r="G62" s="2"/>
      <c r="H62" s="6"/>
      <c r="I62" s="6"/>
      <c r="J62" s="11">
        <f t="shared" si="4"/>
        <v>0</v>
      </c>
    </row>
    <row r="63" spans="1:10" ht="15.75" hidden="1" x14ac:dyDescent="0.25">
      <c r="A63" s="14"/>
      <c r="B63" s="7"/>
      <c r="C63" s="3"/>
      <c r="D63" s="3"/>
      <c r="E63" s="3"/>
      <c r="F63" s="3"/>
      <c r="G63" s="3"/>
      <c r="H63" s="7"/>
      <c r="I63" s="7"/>
      <c r="J63" s="12">
        <f t="shared" si="4"/>
        <v>0</v>
      </c>
    </row>
    <row r="64" spans="1:10" ht="15.6" hidden="1" x14ac:dyDescent="0.3">
      <c r="A64" s="14"/>
      <c r="E64" s="18" t="s">
        <v>72</v>
      </c>
      <c r="F64" s="19"/>
      <c r="G64" s="20"/>
      <c r="H64" s="21" t="s">
        <v>23</v>
      </c>
      <c r="I64" s="21"/>
      <c r="J64" s="21"/>
    </row>
    <row r="65" spans="1:10" ht="38.4" hidden="1" x14ac:dyDescent="0.3">
      <c r="A65" s="14"/>
      <c r="B65" s="8" t="s">
        <v>18</v>
      </c>
      <c r="C65" s="8" t="s">
        <v>20</v>
      </c>
      <c r="D65" s="8" t="s">
        <v>21</v>
      </c>
      <c r="E65" s="8" t="s">
        <v>25</v>
      </c>
      <c r="F65" s="8" t="s">
        <v>26</v>
      </c>
      <c r="G65" s="8" t="s">
        <v>22</v>
      </c>
      <c r="H65" s="8" t="s">
        <v>27</v>
      </c>
      <c r="I65" s="8" t="s">
        <v>28</v>
      </c>
      <c r="J65" s="9" t="s">
        <v>19</v>
      </c>
    </row>
    <row r="66" spans="1:10" ht="15.6" hidden="1" x14ac:dyDescent="0.3">
      <c r="A66" s="14"/>
      <c r="B66" s="5"/>
      <c r="C66" s="4"/>
      <c r="D66" s="4"/>
      <c r="E66" s="4"/>
      <c r="F66" s="4"/>
      <c r="G66" s="5"/>
      <c r="H66" s="5"/>
      <c r="I66" s="5"/>
      <c r="J66" s="10">
        <f t="shared" ref="J66:J72" si="5">H66+I66</f>
        <v>0</v>
      </c>
    </row>
    <row r="67" spans="1:10" ht="15.6" hidden="1" x14ac:dyDescent="0.3">
      <c r="A67" s="14"/>
      <c r="B67" s="5">
        <v>2</v>
      </c>
      <c r="C67" s="2"/>
      <c r="D67" s="2"/>
      <c r="E67" s="2"/>
      <c r="F67" s="2"/>
      <c r="G67" s="2"/>
      <c r="H67" s="6"/>
      <c r="I67" s="6"/>
      <c r="J67" s="11">
        <f t="shared" si="5"/>
        <v>0</v>
      </c>
    </row>
    <row r="68" spans="1:10" ht="15.6" hidden="1" x14ac:dyDescent="0.3">
      <c r="A68" s="14"/>
      <c r="B68" s="5">
        <v>3</v>
      </c>
      <c r="C68" s="2"/>
      <c r="D68" s="2"/>
      <c r="E68" s="2"/>
      <c r="F68" s="2"/>
      <c r="G68" s="2"/>
      <c r="H68" s="6"/>
      <c r="I68" s="6"/>
      <c r="J68" s="11">
        <f t="shared" si="5"/>
        <v>0</v>
      </c>
    </row>
    <row r="69" spans="1:10" ht="15.6" hidden="1" x14ac:dyDescent="0.3">
      <c r="A69" s="14"/>
      <c r="B69" s="6">
        <v>4</v>
      </c>
      <c r="C69" s="2"/>
      <c r="D69" s="2"/>
      <c r="E69" s="2"/>
      <c r="F69" s="2"/>
      <c r="G69" s="2"/>
      <c r="H69" s="6"/>
      <c r="I69" s="6"/>
      <c r="J69" s="11">
        <f t="shared" si="5"/>
        <v>0</v>
      </c>
    </row>
    <row r="70" spans="1:10" ht="15.75" hidden="1" x14ac:dyDescent="0.25">
      <c r="A70" s="14"/>
      <c r="B70" s="6"/>
      <c r="C70" s="2"/>
      <c r="D70" s="2"/>
      <c r="E70" s="2"/>
      <c r="F70" s="2"/>
      <c r="G70" s="2"/>
      <c r="H70" s="6"/>
      <c r="I70" s="6"/>
      <c r="J70" s="11">
        <f t="shared" si="5"/>
        <v>0</v>
      </c>
    </row>
    <row r="71" spans="1:10" ht="15.75" hidden="1" x14ac:dyDescent="0.25">
      <c r="A71" s="14"/>
      <c r="B71" s="6"/>
      <c r="C71" s="2"/>
      <c r="D71" s="2"/>
      <c r="E71" s="2"/>
      <c r="F71" s="2"/>
      <c r="G71" s="2"/>
      <c r="H71" s="6"/>
      <c r="I71" s="6"/>
      <c r="J71" s="11">
        <f t="shared" si="5"/>
        <v>0</v>
      </c>
    </row>
    <row r="72" spans="1:10" ht="15.75" hidden="1" x14ac:dyDescent="0.25">
      <c r="A72" s="14"/>
      <c r="B72" s="6"/>
      <c r="C72" s="2"/>
      <c r="D72" s="2"/>
      <c r="E72" s="2"/>
      <c r="F72" s="2"/>
      <c r="G72" s="2"/>
      <c r="H72" s="6"/>
      <c r="I72" s="6"/>
      <c r="J72" s="11">
        <f t="shared" si="5"/>
        <v>0</v>
      </c>
    </row>
    <row r="73" spans="1:10" ht="15.75" hidden="1" x14ac:dyDescent="0.25">
      <c r="A73" s="14"/>
      <c r="B73" s="6"/>
      <c r="C73" s="2"/>
      <c r="D73" s="2"/>
      <c r="E73" s="2"/>
      <c r="F73" s="2"/>
      <c r="G73" s="2"/>
      <c r="H73" s="6"/>
      <c r="I73" s="6"/>
      <c r="J73" s="11">
        <f t="shared" ref="J73:J91" si="6">H73+I73</f>
        <v>0</v>
      </c>
    </row>
    <row r="74" spans="1:10" ht="15.75" hidden="1" x14ac:dyDescent="0.25">
      <c r="A74" s="14"/>
      <c r="B74" s="6"/>
      <c r="C74" s="2"/>
      <c r="D74" s="2"/>
      <c r="E74" s="2"/>
      <c r="F74" s="2"/>
      <c r="G74" s="2"/>
      <c r="H74" s="6"/>
      <c r="I74" s="6"/>
      <c r="J74" s="11">
        <f t="shared" si="6"/>
        <v>0</v>
      </c>
    </row>
    <row r="75" spans="1:10" ht="15.75" hidden="1" x14ac:dyDescent="0.25">
      <c r="A75" s="14"/>
      <c r="B75" s="6"/>
      <c r="C75" s="2"/>
      <c r="D75" s="2"/>
      <c r="E75" s="2"/>
      <c r="F75" s="2"/>
      <c r="G75" s="2"/>
      <c r="H75" s="6"/>
      <c r="I75" s="6"/>
      <c r="J75" s="11">
        <f t="shared" si="6"/>
        <v>0</v>
      </c>
    </row>
    <row r="76" spans="1:10" ht="15.75" hidden="1" x14ac:dyDescent="0.25">
      <c r="A76" s="14"/>
      <c r="B76" s="6"/>
      <c r="C76" s="2"/>
      <c r="D76" s="2"/>
      <c r="E76" s="2"/>
      <c r="F76" s="2"/>
      <c r="G76" s="2"/>
      <c r="H76" s="6"/>
      <c r="I76" s="6"/>
      <c r="J76" s="11">
        <f t="shared" si="6"/>
        <v>0</v>
      </c>
    </row>
    <row r="77" spans="1:10" ht="15.75" hidden="1" x14ac:dyDescent="0.25">
      <c r="A77" s="14"/>
      <c r="B77" s="6"/>
      <c r="C77" s="2"/>
      <c r="D77" s="2"/>
      <c r="E77" s="2"/>
      <c r="F77" s="2"/>
      <c r="G77" s="2"/>
      <c r="H77" s="6"/>
      <c r="I77" s="6"/>
      <c r="J77" s="11">
        <f t="shared" si="6"/>
        <v>0</v>
      </c>
    </row>
    <row r="78" spans="1:10" ht="15.75" hidden="1" x14ac:dyDescent="0.25">
      <c r="A78" s="14"/>
      <c r="B78" s="6"/>
      <c r="C78" s="2"/>
      <c r="D78" s="2"/>
      <c r="E78" s="2"/>
      <c r="F78" s="2"/>
      <c r="G78" s="2"/>
      <c r="H78" s="6"/>
      <c r="I78" s="6"/>
      <c r="J78" s="11">
        <f t="shared" si="6"/>
        <v>0</v>
      </c>
    </row>
    <row r="79" spans="1:10" ht="15.75" hidden="1" x14ac:dyDescent="0.25">
      <c r="A79" s="14"/>
      <c r="B79" s="6"/>
      <c r="C79" s="2"/>
      <c r="D79" s="2"/>
      <c r="E79" s="2"/>
      <c r="F79" s="2"/>
      <c r="G79" s="2"/>
      <c r="H79" s="6"/>
      <c r="I79" s="6"/>
      <c r="J79" s="11">
        <f t="shared" si="6"/>
        <v>0</v>
      </c>
    </row>
    <row r="80" spans="1:10" ht="15.75" hidden="1" x14ac:dyDescent="0.25">
      <c r="A80" s="14"/>
      <c r="B80" s="6"/>
      <c r="C80" s="2"/>
      <c r="D80" s="2"/>
      <c r="E80" s="2"/>
      <c r="F80" s="2"/>
      <c r="G80" s="2"/>
      <c r="H80" s="6"/>
      <c r="I80" s="6"/>
      <c r="J80" s="11">
        <f t="shared" si="6"/>
        <v>0</v>
      </c>
    </row>
    <row r="81" spans="1:10" ht="15.75" hidden="1" x14ac:dyDescent="0.25">
      <c r="A81" s="14"/>
      <c r="B81" s="6"/>
      <c r="C81" s="2"/>
      <c r="D81" s="2"/>
      <c r="E81" s="2"/>
      <c r="F81" s="2"/>
      <c r="G81" s="2"/>
      <c r="H81" s="6"/>
      <c r="I81" s="6"/>
      <c r="J81" s="11">
        <f t="shared" si="6"/>
        <v>0</v>
      </c>
    </row>
    <row r="82" spans="1:10" ht="15.75" hidden="1" x14ac:dyDescent="0.25">
      <c r="A82" s="14"/>
      <c r="B82" s="6"/>
      <c r="C82" s="2"/>
      <c r="D82" s="2"/>
      <c r="E82" s="2"/>
      <c r="F82" s="2"/>
      <c r="G82" s="2"/>
      <c r="H82" s="6"/>
      <c r="I82" s="6"/>
      <c r="J82" s="11">
        <f t="shared" si="6"/>
        <v>0</v>
      </c>
    </row>
    <row r="83" spans="1:10" ht="15.75" hidden="1" x14ac:dyDescent="0.25">
      <c r="A83" s="14"/>
      <c r="B83" s="6"/>
      <c r="C83" s="2"/>
      <c r="D83" s="2"/>
      <c r="E83" s="2"/>
      <c r="F83" s="2"/>
      <c r="G83" s="2"/>
      <c r="H83" s="6"/>
      <c r="I83" s="6"/>
      <c r="J83" s="11">
        <f t="shared" si="6"/>
        <v>0</v>
      </c>
    </row>
    <row r="84" spans="1:10" ht="15.75" hidden="1" x14ac:dyDescent="0.25">
      <c r="A84" s="14"/>
      <c r="B84" s="6"/>
      <c r="C84" s="2"/>
      <c r="D84" s="2"/>
      <c r="E84" s="2"/>
      <c r="F84" s="2"/>
      <c r="G84" s="2"/>
      <c r="H84" s="6"/>
      <c r="I84" s="6"/>
      <c r="J84" s="11">
        <f t="shared" si="6"/>
        <v>0</v>
      </c>
    </row>
    <row r="85" spans="1:10" ht="15.75" hidden="1" x14ac:dyDescent="0.25">
      <c r="A85" s="14"/>
      <c r="B85" s="6"/>
      <c r="C85" s="2"/>
      <c r="D85" s="2"/>
      <c r="E85" s="2"/>
      <c r="F85" s="2"/>
      <c r="G85" s="2"/>
      <c r="H85" s="6"/>
      <c r="I85" s="6"/>
      <c r="J85" s="11">
        <f t="shared" si="6"/>
        <v>0</v>
      </c>
    </row>
    <row r="86" spans="1:10" ht="15.75" hidden="1" x14ac:dyDescent="0.25">
      <c r="A86" s="14"/>
      <c r="B86" s="6"/>
      <c r="C86" s="2"/>
      <c r="D86" s="2"/>
      <c r="E86" s="2"/>
      <c r="F86" s="2"/>
      <c r="G86" s="2"/>
      <c r="H86" s="6"/>
      <c r="I86" s="6"/>
      <c r="J86" s="11">
        <f t="shared" si="6"/>
        <v>0</v>
      </c>
    </row>
    <row r="87" spans="1:10" ht="15.75" hidden="1" x14ac:dyDescent="0.25">
      <c r="A87" s="14"/>
      <c r="B87" s="6"/>
      <c r="C87" s="2"/>
      <c r="D87" s="2"/>
      <c r="E87" s="2"/>
      <c r="F87" s="2"/>
      <c r="G87" s="2"/>
      <c r="H87" s="6"/>
      <c r="I87" s="6"/>
      <c r="J87" s="11">
        <f t="shared" si="6"/>
        <v>0</v>
      </c>
    </row>
    <row r="88" spans="1:10" ht="15.75" hidden="1" x14ac:dyDescent="0.25">
      <c r="A88" s="14"/>
      <c r="B88" s="6"/>
      <c r="C88" s="2"/>
      <c r="D88" s="2"/>
      <c r="E88" s="2"/>
      <c r="F88" s="2"/>
      <c r="G88" s="2"/>
      <c r="H88" s="6"/>
      <c r="I88" s="6"/>
      <c r="J88" s="11">
        <f t="shared" si="6"/>
        <v>0</v>
      </c>
    </row>
    <row r="89" spans="1:10" ht="15.75" hidden="1" x14ac:dyDescent="0.25">
      <c r="A89" s="14"/>
      <c r="B89" s="6"/>
      <c r="C89" s="2"/>
      <c r="D89" s="2"/>
      <c r="E89" s="2"/>
      <c r="F89" s="2"/>
      <c r="G89" s="2"/>
      <c r="H89" s="6"/>
      <c r="I89" s="6"/>
      <c r="J89" s="11">
        <f t="shared" si="6"/>
        <v>0</v>
      </c>
    </row>
    <row r="90" spans="1:10" ht="15.75" hidden="1" x14ac:dyDescent="0.25">
      <c r="A90" s="14"/>
      <c r="B90" s="6"/>
      <c r="C90" s="2"/>
      <c r="D90" s="2"/>
      <c r="E90" s="2"/>
      <c r="F90" s="2"/>
      <c r="G90" s="2"/>
      <c r="H90" s="6"/>
      <c r="I90" s="6"/>
      <c r="J90" s="11">
        <f t="shared" si="6"/>
        <v>0</v>
      </c>
    </row>
    <row r="91" spans="1:10" ht="15.75" hidden="1" x14ac:dyDescent="0.25">
      <c r="A91" s="14"/>
      <c r="B91" s="7"/>
      <c r="C91" s="3"/>
      <c r="D91" s="3"/>
      <c r="E91" s="3"/>
      <c r="F91" s="3"/>
      <c r="G91" s="3"/>
      <c r="H91" s="7"/>
      <c r="I91" s="7"/>
      <c r="J91" s="12">
        <f t="shared" si="6"/>
        <v>0</v>
      </c>
    </row>
    <row r="92" spans="1:10" x14ac:dyDescent="0.3">
      <c r="A92" s="14"/>
    </row>
    <row r="93" spans="1:10" ht="15.75" hidden="1" x14ac:dyDescent="0.25">
      <c r="A93" s="14"/>
      <c r="E93" s="18" t="s">
        <v>75</v>
      </c>
      <c r="F93" s="19"/>
      <c r="G93" s="20"/>
      <c r="H93" s="21" t="s">
        <v>23</v>
      </c>
      <c r="I93" s="21"/>
      <c r="J93" s="21"/>
    </row>
    <row r="94" spans="1:10" ht="45" hidden="1" x14ac:dyDescent="0.25">
      <c r="A94" s="14"/>
      <c r="B94" s="8" t="s">
        <v>18</v>
      </c>
      <c r="C94" s="8" t="s">
        <v>20</v>
      </c>
      <c r="D94" s="8" t="s">
        <v>21</v>
      </c>
      <c r="E94" s="8" t="s">
        <v>25</v>
      </c>
      <c r="F94" s="8" t="s">
        <v>26</v>
      </c>
      <c r="G94" s="8" t="s">
        <v>22</v>
      </c>
      <c r="H94" s="8" t="s">
        <v>27</v>
      </c>
      <c r="I94" s="8" t="s">
        <v>28</v>
      </c>
      <c r="J94" s="9" t="s">
        <v>19</v>
      </c>
    </row>
    <row r="95" spans="1:10" ht="15.75" hidden="1" x14ac:dyDescent="0.25">
      <c r="A95" s="14"/>
      <c r="B95" s="5">
        <v>1</v>
      </c>
      <c r="C95" s="4"/>
      <c r="D95" s="4"/>
      <c r="E95" s="4"/>
      <c r="F95" s="4"/>
      <c r="G95" s="4"/>
      <c r="H95" s="5"/>
      <c r="I95" s="5"/>
      <c r="J95" s="10">
        <f t="shared" ref="J95:J100" si="7">H95+I95</f>
        <v>0</v>
      </c>
    </row>
    <row r="96" spans="1:10" ht="15.75" hidden="1" x14ac:dyDescent="0.25">
      <c r="A96" s="14"/>
      <c r="B96" s="5" t="s">
        <v>134</v>
      </c>
      <c r="C96" s="2"/>
      <c r="D96" s="2"/>
      <c r="E96" s="2"/>
      <c r="F96" s="2"/>
      <c r="G96" s="2"/>
      <c r="H96" s="6"/>
      <c r="I96" s="6"/>
      <c r="J96" s="11">
        <f t="shared" si="7"/>
        <v>0</v>
      </c>
    </row>
    <row r="97" spans="1:10" ht="15.75" hidden="1" x14ac:dyDescent="0.25">
      <c r="A97" s="14"/>
      <c r="B97" s="5" t="s">
        <v>134</v>
      </c>
      <c r="C97" s="2"/>
      <c r="D97" s="2"/>
      <c r="E97" s="2"/>
      <c r="F97" s="2"/>
      <c r="G97" s="2"/>
      <c r="H97" s="6"/>
      <c r="I97" s="6"/>
      <c r="J97" s="11">
        <f t="shared" si="7"/>
        <v>0</v>
      </c>
    </row>
    <row r="98" spans="1:10" ht="15.75" hidden="1" x14ac:dyDescent="0.25">
      <c r="A98" s="14"/>
      <c r="B98" s="6">
        <v>4</v>
      </c>
      <c r="C98" s="2"/>
      <c r="D98" s="2"/>
      <c r="E98" s="2"/>
      <c r="F98" s="2"/>
      <c r="G98" s="2"/>
      <c r="H98" s="6"/>
      <c r="I98" s="6"/>
      <c r="J98" s="11">
        <f t="shared" si="7"/>
        <v>0</v>
      </c>
    </row>
    <row r="99" spans="1:10" ht="15.75" hidden="1" x14ac:dyDescent="0.25">
      <c r="A99" s="14"/>
      <c r="B99" s="5">
        <v>5</v>
      </c>
      <c r="C99" s="2"/>
      <c r="D99" s="2"/>
      <c r="E99" s="2"/>
      <c r="F99" s="2"/>
      <c r="G99" s="2"/>
      <c r="H99" s="6"/>
      <c r="I99" s="6"/>
      <c r="J99" s="11">
        <f t="shared" si="7"/>
        <v>0</v>
      </c>
    </row>
    <row r="100" spans="1:10" ht="15.75" hidden="1" x14ac:dyDescent="0.25">
      <c r="A100" s="14"/>
      <c r="B100" s="5">
        <v>6</v>
      </c>
      <c r="C100" s="2"/>
      <c r="D100" s="2"/>
      <c r="E100" s="2"/>
      <c r="F100" s="2"/>
      <c r="G100" s="2"/>
      <c r="H100" s="6"/>
      <c r="I100" s="6"/>
      <c r="J100" s="11">
        <f t="shared" si="7"/>
        <v>0</v>
      </c>
    </row>
    <row r="101" spans="1:10" ht="15.75" hidden="1" x14ac:dyDescent="0.25">
      <c r="A101" s="14"/>
      <c r="B101" s="6"/>
      <c r="C101" s="2"/>
      <c r="D101" s="2"/>
      <c r="E101" s="2"/>
      <c r="F101" s="2"/>
      <c r="G101" s="2"/>
      <c r="H101" s="6"/>
      <c r="I101" s="6"/>
      <c r="J101" s="11">
        <f t="shared" ref="J101:J104" si="8">H101+I101</f>
        <v>0</v>
      </c>
    </row>
    <row r="102" spans="1:10" ht="15.75" hidden="1" x14ac:dyDescent="0.25">
      <c r="A102" s="14"/>
      <c r="B102" s="6"/>
      <c r="C102" s="2"/>
      <c r="D102" s="2"/>
      <c r="E102" s="2"/>
      <c r="F102" s="2"/>
      <c r="G102" s="2"/>
      <c r="H102" s="6"/>
      <c r="I102" s="6"/>
      <c r="J102" s="11">
        <f t="shared" si="8"/>
        <v>0</v>
      </c>
    </row>
    <row r="103" spans="1:10" ht="15.75" hidden="1" x14ac:dyDescent="0.25">
      <c r="A103" s="14"/>
      <c r="B103" s="6"/>
      <c r="C103" s="2"/>
      <c r="D103" s="2"/>
      <c r="E103" s="2"/>
      <c r="F103" s="2"/>
      <c r="G103" s="2"/>
      <c r="H103" s="6"/>
      <c r="I103" s="6"/>
      <c r="J103" s="11">
        <f t="shared" si="8"/>
        <v>0</v>
      </c>
    </row>
    <row r="104" spans="1:10" ht="15.75" hidden="1" x14ac:dyDescent="0.25">
      <c r="A104" s="14"/>
      <c r="B104" s="7"/>
      <c r="C104" s="3"/>
      <c r="D104" s="3"/>
      <c r="E104" s="3"/>
      <c r="F104" s="3"/>
      <c r="G104" s="3"/>
      <c r="H104" s="7"/>
      <c r="I104" s="7"/>
      <c r="J104" s="12">
        <f t="shared" si="8"/>
        <v>0</v>
      </c>
    </row>
    <row r="105" spans="1:10" ht="15" hidden="1" x14ac:dyDescent="0.25">
      <c r="A105" s="14"/>
    </row>
    <row r="106" spans="1:10" ht="15.6" x14ac:dyDescent="0.3">
      <c r="A106" s="14"/>
      <c r="E106" s="18" t="s">
        <v>130</v>
      </c>
      <c r="F106" s="19"/>
      <c r="G106" s="20"/>
      <c r="H106" s="21" t="s">
        <v>23</v>
      </c>
      <c r="I106" s="21"/>
      <c r="J106" s="21"/>
    </row>
    <row r="107" spans="1:10" ht="38.4" x14ac:dyDescent="0.3">
      <c r="B107" s="8" t="s">
        <v>18</v>
      </c>
      <c r="C107" s="8" t="s">
        <v>20</v>
      </c>
      <c r="D107" s="8" t="s">
        <v>21</v>
      </c>
      <c r="E107" s="8" t="s">
        <v>25</v>
      </c>
      <c r="F107" s="8" t="s">
        <v>26</v>
      </c>
      <c r="G107" s="8" t="s">
        <v>22</v>
      </c>
      <c r="H107" s="8" t="s">
        <v>27</v>
      </c>
      <c r="I107" s="8" t="s">
        <v>28</v>
      </c>
      <c r="J107" s="9" t="s">
        <v>19</v>
      </c>
    </row>
    <row r="108" spans="1:10" ht="15.6" x14ac:dyDescent="0.3">
      <c r="A108" s="14">
        <v>44</v>
      </c>
      <c r="B108" s="5">
        <v>1</v>
      </c>
      <c r="C108" s="4" t="s">
        <v>30</v>
      </c>
      <c r="D108" s="4" t="s">
        <v>123</v>
      </c>
      <c r="E108" s="4" t="s">
        <v>124</v>
      </c>
      <c r="F108" s="4" t="s">
        <v>125</v>
      </c>
      <c r="G108" s="5" t="s">
        <v>40</v>
      </c>
      <c r="H108" s="5">
        <v>41</v>
      </c>
      <c r="I108" s="5">
        <v>38</v>
      </c>
      <c r="J108" s="10">
        <f t="shared" ref="J108:J114" si="9">H108+I108</f>
        <v>79</v>
      </c>
    </row>
    <row r="109" spans="1:10" ht="15.6" x14ac:dyDescent="0.3">
      <c r="A109" s="14">
        <v>45</v>
      </c>
      <c r="B109" s="5">
        <v>2</v>
      </c>
      <c r="C109" s="2" t="s">
        <v>113</v>
      </c>
      <c r="D109" s="2" t="s">
        <v>114</v>
      </c>
      <c r="E109" s="2" t="s">
        <v>47</v>
      </c>
      <c r="F109" s="2" t="s">
        <v>65</v>
      </c>
      <c r="G109" s="6" t="s">
        <v>40</v>
      </c>
      <c r="H109" s="6">
        <v>39</v>
      </c>
      <c r="I109" s="6">
        <v>33</v>
      </c>
      <c r="J109" s="11">
        <f t="shared" si="9"/>
        <v>72</v>
      </c>
    </row>
    <row r="110" spans="1:10" ht="15.6" x14ac:dyDescent="0.3">
      <c r="A110" s="14">
        <v>47</v>
      </c>
      <c r="B110" s="5">
        <v>3</v>
      </c>
      <c r="C110" s="2" t="s">
        <v>118</v>
      </c>
      <c r="D110" s="2" t="s">
        <v>119</v>
      </c>
      <c r="E110" s="2" t="s">
        <v>4</v>
      </c>
      <c r="F110" s="2" t="s">
        <v>54</v>
      </c>
      <c r="G110" s="6" t="s">
        <v>40</v>
      </c>
      <c r="H110" s="6">
        <v>24</v>
      </c>
      <c r="I110" s="6">
        <v>29</v>
      </c>
      <c r="J110" s="11">
        <f t="shared" si="9"/>
        <v>53</v>
      </c>
    </row>
    <row r="111" spans="1:10" ht="15.6" x14ac:dyDescent="0.3">
      <c r="A111" s="14">
        <v>48</v>
      </c>
      <c r="B111" s="6">
        <v>4</v>
      </c>
      <c r="C111" s="2" t="s">
        <v>8</v>
      </c>
      <c r="D111" s="2" t="s">
        <v>120</v>
      </c>
      <c r="E111" s="2" t="s">
        <v>48</v>
      </c>
      <c r="F111" s="2" t="s">
        <v>121</v>
      </c>
      <c r="G111" s="6" t="s">
        <v>40</v>
      </c>
      <c r="H111" s="6">
        <v>22</v>
      </c>
      <c r="I111" s="6">
        <v>30</v>
      </c>
      <c r="J111" s="11">
        <f t="shared" si="9"/>
        <v>52</v>
      </c>
    </row>
    <row r="112" spans="1:10" ht="15.6" x14ac:dyDescent="0.3">
      <c r="A112" s="14">
        <v>49</v>
      </c>
      <c r="B112" s="5">
        <v>5</v>
      </c>
      <c r="C112" s="2" t="s">
        <v>149</v>
      </c>
      <c r="D112" s="2" t="s">
        <v>150</v>
      </c>
      <c r="E112" s="2" t="s">
        <v>4</v>
      </c>
      <c r="F112" s="2" t="s">
        <v>175</v>
      </c>
      <c r="G112" s="6" t="s">
        <v>40</v>
      </c>
      <c r="H112" s="6">
        <v>35</v>
      </c>
      <c r="I112" s="6">
        <v>15</v>
      </c>
      <c r="J112" s="11">
        <f t="shared" si="9"/>
        <v>50</v>
      </c>
    </row>
    <row r="113" spans="1:10" ht="15.6" x14ac:dyDescent="0.3">
      <c r="A113" s="14">
        <v>46</v>
      </c>
      <c r="B113" s="5">
        <v>6</v>
      </c>
      <c r="C113" s="2" t="s">
        <v>108</v>
      </c>
      <c r="D113" s="2" t="s">
        <v>39</v>
      </c>
      <c r="E113" s="2" t="s">
        <v>43</v>
      </c>
      <c r="F113" s="2" t="s">
        <v>55</v>
      </c>
      <c r="G113" s="6" t="s">
        <v>13</v>
      </c>
      <c r="H113" s="6">
        <v>22</v>
      </c>
      <c r="I113" s="6">
        <v>28</v>
      </c>
      <c r="J113" s="11">
        <f t="shared" si="9"/>
        <v>50</v>
      </c>
    </row>
    <row r="114" spans="1:10" ht="15.6" x14ac:dyDescent="0.3">
      <c r="A114" s="14">
        <v>43</v>
      </c>
      <c r="B114" s="6">
        <v>7</v>
      </c>
      <c r="C114" s="2" t="s">
        <v>136</v>
      </c>
      <c r="D114" s="2" t="s">
        <v>33</v>
      </c>
      <c r="E114" s="2" t="s">
        <v>46</v>
      </c>
      <c r="F114" s="2" t="s">
        <v>66</v>
      </c>
      <c r="G114" s="6" t="s">
        <v>103</v>
      </c>
      <c r="H114" s="6">
        <v>10</v>
      </c>
      <c r="I114" s="6">
        <v>11</v>
      </c>
      <c r="J114" s="11">
        <f t="shared" si="9"/>
        <v>21</v>
      </c>
    </row>
    <row r="115" spans="1:10" ht="15.75" hidden="1" x14ac:dyDescent="0.25">
      <c r="A115" s="14">
        <v>50</v>
      </c>
      <c r="B115" s="6"/>
      <c r="C115" s="2"/>
      <c r="D115" s="2"/>
      <c r="E115" s="2"/>
      <c r="F115" s="2"/>
      <c r="G115" s="2"/>
      <c r="H115" s="6"/>
      <c r="I115" s="6"/>
      <c r="J115" s="11">
        <f t="shared" ref="J115:J116" si="10">H115+I115</f>
        <v>0</v>
      </c>
    </row>
    <row r="116" spans="1:10" ht="15.75" hidden="1" x14ac:dyDescent="0.25">
      <c r="A116" s="14">
        <v>51</v>
      </c>
      <c r="B116" s="6"/>
      <c r="C116" s="2"/>
      <c r="D116" s="2"/>
      <c r="E116" s="2"/>
      <c r="F116" s="2"/>
      <c r="G116" s="2"/>
      <c r="H116" s="6"/>
      <c r="I116" s="6"/>
      <c r="J116" s="11">
        <f t="shared" si="10"/>
        <v>0</v>
      </c>
    </row>
    <row r="118" spans="1:10" ht="15.6" hidden="1" x14ac:dyDescent="0.3">
      <c r="E118" s="18" t="s">
        <v>132</v>
      </c>
      <c r="F118" s="19"/>
      <c r="G118" s="20"/>
      <c r="H118" s="21" t="s">
        <v>23</v>
      </c>
      <c r="I118" s="21"/>
      <c r="J118" s="21"/>
    </row>
    <row r="119" spans="1:10" ht="38.4" hidden="1" x14ac:dyDescent="0.3">
      <c r="B119" s="8" t="s">
        <v>18</v>
      </c>
      <c r="C119" s="8" t="s">
        <v>20</v>
      </c>
      <c r="D119" s="8" t="s">
        <v>21</v>
      </c>
      <c r="E119" s="8" t="s">
        <v>25</v>
      </c>
      <c r="F119" s="8" t="s">
        <v>26</v>
      </c>
      <c r="G119" s="8" t="s">
        <v>22</v>
      </c>
      <c r="H119" s="8" t="s">
        <v>27</v>
      </c>
      <c r="I119" s="8" t="s">
        <v>28</v>
      </c>
      <c r="J119" s="9" t="s">
        <v>19</v>
      </c>
    </row>
    <row r="120" spans="1:10" ht="15.6" hidden="1" x14ac:dyDescent="0.3">
      <c r="A120" s="14">
        <v>50</v>
      </c>
      <c r="B120" s="6">
        <v>1</v>
      </c>
      <c r="C120" s="2" t="s">
        <v>158</v>
      </c>
      <c r="D120" s="2" t="s">
        <v>133</v>
      </c>
      <c r="E120" s="2" t="s">
        <v>4</v>
      </c>
      <c r="F120" s="2" t="s">
        <v>117</v>
      </c>
      <c r="G120" s="6" t="s">
        <v>103</v>
      </c>
      <c r="H120" s="6"/>
      <c r="I120" s="6"/>
      <c r="J120" s="11">
        <f>H120+I120</f>
        <v>0</v>
      </c>
    </row>
    <row r="121" spans="1:10" ht="15.6" hidden="1" x14ac:dyDescent="0.3">
      <c r="A121" s="14">
        <v>51</v>
      </c>
      <c r="B121" s="5">
        <v>2</v>
      </c>
      <c r="C121" s="2" t="s">
        <v>159</v>
      </c>
      <c r="D121" s="2" t="s">
        <v>133</v>
      </c>
      <c r="E121" s="2" t="s">
        <v>173</v>
      </c>
      <c r="F121" s="2" t="s">
        <v>117</v>
      </c>
      <c r="G121" s="6" t="s">
        <v>103</v>
      </c>
      <c r="H121" s="6"/>
      <c r="I121" s="6"/>
      <c r="J121" s="11">
        <f>H121+I121</f>
        <v>0</v>
      </c>
    </row>
    <row r="122" spans="1:10" ht="15.6" hidden="1" x14ac:dyDescent="0.3">
      <c r="A122" s="14">
        <v>52</v>
      </c>
      <c r="B122" s="5">
        <v>3</v>
      </c>
      <c r="C122" s="2" t="s">
        <v>161</v>
      </c>
      <c r="D122" s="2" t="s">
        <v>162</v>
      </c>
      <c r="E122" s="2" t="s">
        <v>4</v>
      </c>
      <c r="F122" s="2" t="s">
        <v>117</v>
      </c>
      <c r="G122" s="6" t="s">
        <v>103</v>
      </c>
      <c r="H122" s="6"/>
      <c r="I122" s="6"/>
      <c r="J122" s="11">
        <f>H122+I122</f>
        <v>0</v>
      </c>
    </row>
    <row r="123" spans="1:10" ht="15.6" hidden="1" x14ac:dyDescent="0.3">
      <c r="A123" s="14">
        <v>53</v>
      </c>
      <c r="B123" s="6">
        <v>4</v>
      </c>
      <c r="C123" s="2"/>
      <c r="D123" s="2"/>
      <c r="E123" s="2"/>
      <c r="F123" s="2"/>
      <c r="G123" s="2"/>
      <c r="H123" s="6"/>
      <c r="I123" s="6"/>
      <c r="J123" s="11">
        <f>H123+I123</f>
        <v>0</v>
      </c>
    </row>
  </sheetData>
  <autoFilter ref="A8:J45"/>
  <sortState ref="A9:J41">
    <sortCondition descending="1" ref="J9:J41"/>
  </sortState>
  <mergeCells count="16">
    <mergeCell ref="E118:G118"/>
    <mergeCell ref="H118:J118"/>
    <mergeCell ref="B1:J1"/>
    <mergeCell ref="B2:J2"/>
    <mergeCell ref="B4:J4"/>
    <mergeCell ref="B5:J5"/>
    <mergeCell ref="E7:G7"/>
    <mergeCell ref="H7:J7"/>
    <mergeCell ref="E106:G106"/>
    <mergeCell ref="H106:J106"/>
    <mergeCell ref="E48:G48"/>
    <mergeCell ref="H48:J48"/>
    <mergeCell ref="E64:G64"/>
    <mergeCell ref="H64:J64"/>
    <mergeCell ref="E93:G93"/>
    <mergeCell ref="H93:J93"/>
  </mergeCells>
  <pageMargins left="0.47244094488188981" right="0.31496062992125984" top="0.35433070866141736" bottom="0.39370078740157483" header="0.31496062992125984" footer="0.31496062992125984"/>
  <pageSetup scale="77" fitToHeight="2" orientation="portrait" r:id="rId1"/>
  <headerFooter>
    <oddFooter>&amp;C_x000D_&amp;1#&amp;"Noto IKEA Latin"&amp;8&amp;K5A5A5A Internal</oddFooter>
  </headerFooter>
  <rowBreaks count="1" manualBreakCount="1">
    <brk id="59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2"/>
  <sheetViews>
    <sheetView topLeftCell="A33" zoomScaleNormal="100" workbookViewId="0">
      <selection activeCell="H60" sqref="H60"/>
    </sheetView>
  </sheetViews>
  <sheetFormatPr defaultRowHeight="14.4" x14ac:dyDescent="0.3"/>
  <cols>
    <col min="1" max="1" width="4" customWidth="1"/>
    <col min="2" max="2" width="7.6640625" customWidth="1"/>
    <col min="3" max="3" width="11.6640625" customWidth="1"/>
    <col min="4" max="4" width="10.44140625" bestFit="1" customWidth="1"/>
    <col min="5" max="5" width="23" customWidth="1"/>
    <col min="6" max="6" width="40.109375" customWidth="1"/>
    <col min="7" max="7" width="7.6640625" customWidth="1"/>
    <col min="8" max="8" width="9.33203125" customWidth="1"/>
    <col min="9" max="9" width="7.33203125" customWidth="1"/>
    <col min="10" max="10" width="8" customWidth="1"/>
    <col min="11" max="11" width="7.33203125" customWidth="1"/>
  </cols>
  <sheetData>
    <row r="1" spans="1:11" ht="18.75" x14ac:dyDescent="0.3">
      <c r="B1" s="22" t="s">
        <v>17</v>
      </c>
      <c r="C1" s="22"/>
      <c r="D1" s="22"/>
      <c r="E1" s="22"/>
      <c r="F1" s="22"/>
      <c r="G1" s="22"/>
      <c r="H1" s="22"/>
      <c r="I1" s="22"/>
      <c r="J1" s="22"/>
      <c r="K1" s="22"/>
    </row>
    <row r="2" spans="1:11" ht="18" x14ac:dyDescent="0.35">
      <c r="B2" s="22" t="s">
        <v>16</v>
      </c>
      <c r="C2" s="22"/>
      <c r="D2" s="22"/>
      <c r="E2" s="22"/>
      <c r="F2" s="22"/>
      <c r="G2" s="22"/>
      <c r="H2" s="22"/>
      <c r="I2" s="22"/>
      <c r="J2" s="22"/>
      <c r="K2" s="22"/>
    </row>
    <row r="3" spans="1:11" ht="82.95" customHeight="1" x14ac:dyDescent="0.25"/>
    <row r="4" spans="1:11" ht="23.4" x14ac:dyDescent="0.45">
      <c r="B4" s="23" t="s">
        <v>29</v>
      </c>
      <c r="C4" s="23"/>
      <c r="D4" s="23"/>
      <c r="E4" s="23"/>
      <c r="F4" s="23"/>
      <c r="G4" s="23"/>
      <c r="H4" s="23"/>
      <c r="I4" s="23"/>
      <c r="J4" s="23"/>
      <c r="K4" s="23"/>
    </row>
    <row r="5" spans="1:11" ht="21" x14ac:dyDescent="0.4">
      <c r="B5" s="24" t="s">
        <v>135</v>
      </c>
      <c r="C5" s="25"/>
      <c r="D5" s="25"/>
      <c r="E5" s="25"/>
      <c r="F5" s="25"/>
      <c r="G5" s="25"/>
      <c r="H5" s="25"/>
      <c r="I5" s="25"/>
      <c r="J5" s="25"/>
      <c r="K5" s="26"/>
    </row>
    <row r="6" spans="1:11" ht="4.2" customHeight="1" x14ac:dyDescent="0.3"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5.6" x14ac:dyDescent="0.3">
      <c r="E7" s="27"/>
      <c r="F7" s="27"/>
      <c r="G7" s="27"/>
      <c r="I7" s="21" t="s">
        <v>23</v>
      </c>
      <c r="J7" s="21"/>
      <c r="K7" s="21"/>
    </row>
    <row r="8" spans="1:11" ht="37.950000000000003" customHeight="1" x14ac:dyDescent="0.3">
      <c r="B8" s="8" t="s">
        <v>18</v>
      </c>
      <c r="C8" s="8" t="s">
        <v>20</v>
      </c>
      <c r="D8" s="8" t="s">
        <v>21</v>
      </c>
      <c r="E8" s="8" t="s">
        <v>25</v>
      </c>
      <c r="F8" s="8" t="s">
        <v>24</v>
      </c>
      <c r="G8" s="8" t="s">
        <v>22</v>
      </c>
      <c r="H8" s="8" t="s">
        <v>89</v>
      </c>
      <c r="I8" s="8" t="s">
        <v>27</v>
      </c>
      <c r="J8" s="8" t="s">
        <v>28</v>
      </c>
      <c r="K8" s="9" t="s">
        <v>19</v>
      </c>
    </row>
    <row r="9" spans="1:11" ht="15.75" x14ac:dyDescent="0.25">
      <c r="A9" s="14">
        <v>1</v>
      </c>
      <c r="B9" s="6">
        <v>1</v>
      </c>
      <c r="C9" s="4" t="s">
        <v>8</v>
      </c>
      <c r="D9" s="4" t="s">
        <v>71</v>
      </c>
      <c r="E9" s="4" t="s">
        <v>47</v>
      </c>
      <c r="F9" s="2" t="s">
        <v>175</v>
      </c>
      <c r="G9" s="4" t="s">
        <v>103</v>
      </c>
      <c r="H9" s="5" t="s">
        <v>14</v>
      </c>
      <c r="I9" s="5">
        <f>IF(A9="","",VLOOKUP(A9,HFTOPEN2023Kategorie!$A$9:$J$136,8,FALSE))</f>
        <v>29</v>
      </c>
      <c r="J9" s="5">
        <f>IF(A9="","",VLOOKUP(A9,HFTOPEN2023Kategorie!$A$9:$J$136,9,FALSE))</f>
        <v>40</v>
      </c>
      <c r="K9" s="10">
        <f t="shared" ref="K9:K40" si="0">I9+J9</f>
        <v>69</v>
      </c>
    </row>
    <row r="10" spans="1:11" ht="15.6" x14ac:dyDescent="0.3">
      <c r="A10" s="14">
        <v>2</v>
      </c>
      <c r="B10" s="6">
        <v>2</v>
      </c>
      <c r="C10" s="2" t="s">
        <v>98</v>
      </c>
      <c r="D10" s="2" t="s">
        <v>99</v>
      </c>
      <c r="E10" s="2" t="s">
        <v>63</v>
      </c>
      <c r="F10" s="2" t="s">
        <v>176</v>
      </c>
      <c r="G10" s="2" t="s">
        <v>13</v>
      </c>
      <c r="H10" s="5" t="s">
        <v>14</v>
      </c>
      <c r="I10" s="6">
        <f>IF(A10="","",VLOOKUP(A10,HFTOPEN2023Kategorie!$A$9:$J$136,8,FALSE))</f>
        <v>35</v>
      </c>
      <c r="J10" s="6">
        <f>IF(A10="","",VLOOKUP(A10,HFTOPEN2023Kategorie!$A$9:$J$136,9,FALSE))</f>
        <v>33</v>
      </c>
      <c r="K10" s="11">
        <f t="shared" si="0"/>
        <v>68</v>
      </c>
    </row>
    <row r="11" spans="1:11" ht="15.75" x14ac:dyDescent="0.25">
      <c r="A11" s="14">
        <v>3</v>
      </c>
      <c r="B11" s="6">
        <v>3</v>
      </c>
      <c r="C11" s="2" t="s">
        <v>101</v>
      </c>
      <c r="D11" s="2" t="s">
        <v>102</v>
      </c>
      <c r="E11" s="2" t="s">
        <v>174</v>
      </c>
      <c r="F11" s="2" t="s">
        <v>175</v>
      </c>
      <c r="G11" s="2" t="s">
        <v>103</v>
      </c>
      <c r="H11" s="5" t="s">
        <v>14</v>
      </c>
      <c r="I11" s="6">
        <f>IF(A11="","",VLOOKUP(A11,HFTOPEN2023Kategorie!$A$9:$J$136,8,FALSE))</f>
        <v>38</v>
      </c>
      <c r="J11" s="6">
        <f>IF(A11="","",VLOOKUP(A11,HFTOPEN2023Kategorie!$A$9:$J$136,9,FALSE))</f>
        <v>38</v>
      </c>
      <c r="K11" s="11">
        <f t="shared" si="0"/>
        <v>76</v>
      </c>
    </row>
    <row r="12" spans="1:11" ht="15.75" x14ac:dyDescent="0.25">
      <c r="A12" s="14">
        <v>4</v>
      </c>
      <c r="B12" s="6">
        <v>4</v>
      </c>
      <c r="C12" s="2" t="s">
        <v>93</v>
      </c>
      <c r="D12" s="2" t="s">
        <v>94</v>
      </c>
      <c r="E12" s="2" t="s">
        <v>43</v>
      </c>
      <c r="F12" s="2" t="s">
        <v>95</v>
      </c>
      <c r="G12" s="2" t="s">
        <v>13</v>
      </c>
      <c r="H12" s="5" t="s">
        <v>14</v>
      </c>
      <c r="I12" s="6">
        <f>IF(A12="","",VLOOKUP(A12,HFTOPEN2023Kategorie!$A$9:$J$136,8,FALSE))</f>
        <v>30</v>
      </c>
      <c r="J12" s="6">
        <f>IF(A12="","",VLOOKUP(A12,HFTOPEN2023Kategorie!$A$9:$J$136,9,FALSE))</f>
        <v>36</v>
      </c>
      <c r="K12" s="11">
        <f t="shared" si="0"/>
        <v>66</v>
      </c>
    </row>
    <row r="13" spans="1:11" ht="15.6" x14ac:dyDescent="0.3">
      <c r="A13" s="14">
        <v>5</v>
      </c>
      <c r="B13" s="6">
        <v>5</v>
      </c>
      <c r="C13" s="2" t="s">
        <v>96</v>
      </c>
      <c r="D13" s="2" t="s">
        <v>34</v>
      </c>
      <c r="E13" s="2" t="s">
        <v>97</v>
      </c>
      <c r="F13" s="2" t="s">
        <v>176</v>
      </c>
      <c r="G13" s="2" t="s">
        <v>13</v>
      </c>
      <c r="H13" s="5" t="s">
        <v>14</v>
      </c>
      <c r="I13" s="6">
        <f>IF(A13="","",VLOOKUP(A13,HFTOPEN2023Kategorie!$A$9:$J$136,8,FALSE))</f>
        <v>40</v>
      </c>
      <c r="J13" s="6">
        <f>IF(A13="","",VLOOKUP(A13,HFTOPEN2023Kategorie!$A$9:$J$136,9,FALSE))</f>
        <v>36</v>
      </c>
      <c r="K13" s="11">
        <f t="shared" si="0"/>
        <v>76</v>
      </c>
    </row>
    <row r="14" spans="1:11" ht="15.6" x14ac:dyDescent="0.3">
      <c r="A14" s="14">
        <v>6</v>
      </c>
      <c r="B14" s="6">
        <v>6</v>
      </c>
      <c r="C14" s="2" t="s">
        <v>137</v>
      </c>
      <c r="D14" s="2" t="s">
        <v>138</v>
      </c>
      <c r="E14" s="2" t="s">
        <v>97</v>
      </c>
      <c r="F14" s="2" t="s">
        <v>125</v>
      </c>
      <c r="G14" s="2" t="s">
        <v>103</v>
      </c>
      <c r="H14" s="5" t="s">
        <v>14</v>
      </c>
      <c r="I14" s="6">
        <f>IF(A14="","",VLOOKUP(A14,HFTOPEN2023Kategorie!$A$9:$J$136,8,FALSE))</f>
        <v>32</v>
      </c>
      <c r="J14" s="6">
        <f>IF(A14="","",VLOOKUP(A14,HFTOPEN2023Kategorie!$A$9:$J$136,9,FALSE))</f>
        <v>32</v>
      </c>
      <c r="K14" s="11">
        <f t="shared" si="0"/>
        <v>64</v>
      </c>
    </row>
    <row r="15" spans="1:11" ht="15.6" x14ac:dyDescent="0.3">
      <c r="A15" s="14">
        <v>7</v>
      </c>
      <c r="B15" s="6">
        <v>7</v>
      </c>
      <c r="C15" s="2" t="s">
        <v>56</v>
      </c>
      <c r="D15" s="2" t="s">
        <v>127</v>
      </c>
      <c r="E15" s="2" t="s">
        <v>51</v>
      </c>
      <c r="F15" s="2" t="s">
        <v>104</v>
      </c>
      <c r="G15" s="2" t="s">
        <v>103</v>
      </c>
      <c r="H15" s="5" t="s">
        <v>14</v>
      </c>
      <c r="I15" s="6">
        <f>IF(A15="","",VLOOKUP(A15,HFTOPEN2023Kategorie!$A$9:$J$136,8,FALSE))</f>
        <v>29</v>
      </c>
      <c r="J15" s="6">
        <f>IF(A15="","",VLOOKUP(A15,HFTOPEN2023Kategorie!$A$9:$J$136,9,FALSE))</f>
        <v>37</v>
      </c>
      <c r="K15" s="11">
        <f t="shared" si="0"/>
        <v>66</v>
      </c>
    </row>
    <row r="16" spans="1:11" ht="15.6" x14ac:dyDescent="0.3">
      <c r="A16" s="14">
        <v>8</v>
      </c>
      <c r="B16" s="6">
        <v>8</v>
      </c>
      <c r="C16" s="2" t="s">
        <v>139</v>
      </c>
      <c r="D16" s="2" t="s">
        <v>140</v>
      </c>
      <c r="E16" s="2" t="s">
        <v>43</v>
      </c>
      <c r="F16" s="2" t="s">
        <v>104</v>
      </c>
      <c r="G16" s="2" t="s">
        <v>103</v>
      </c>
      <c r="H16" s="5" t="s">
        <v>14</v>
      </c>
      <c r="I16" s="6">
        <f>IF(A16="","",VLOOKUP(A16,HFTOPEN2023Kategorie!$A$9:$J$136,8,FALSE))</f>
        <v>18</v>
      </c>
      <c r="J16" s="6">
        <f>IF(A16="","",VLOOKUP(A16,HFTOPEN2023Kategorie!$A$9:$J$136,9,FALSE))</f>
        <v>15</v>
      </c>
      <c r="K16" s="11">
        <f t="shared" si="0"/>
        <v>33</v>
      </c>
    </row>
    <row r="17" spans="1:11" ht="15.6" x14ac:dyDescent="0.3">
      <c r="A17" s="14">
        <v>9</v>
      </c>
      <c r="B17" s="6">
        <v>9</v>
      </c>
      <c r="C17" s="2" t="s">
        <v>69</v>
      </c>
      <c r="D17" s="2" t="s">
        <v>70</v>
      </c>
      <c r="E17" s="2" t="s">
        <v>43</v>
      </c>
      <c r="F17" s="2" t="s">
        <v>104</v>
      </c>
      <c r="G17" s="2" t="s">
        <v>103</v>
      </c>
      <c r="H17" s="5" t="s">
        <v>14</v>
      </c>
      <c r="I17" s="6">
        <f>IF(A17="","",VLOOKUP(A17,HFTOPEN2023Kategorie!$A$9:$J$136,8,FALSE))</f>
        <v>32</v>
      </c>
      <c r="J17" s="6">
        <f>IF(A17="","",VLOOKUP(A17,HFTOPEN2023Kategorie!$A$9:$J$136,9,FALSE))</f>
        <v>30</v>
      </c>
      <c r="K17" s="11">
        <f t="shared" si="0"/>
        <v>62</v>
      </c>
    </row>
    <row r="18" spans="1:11" ht="15.6" x14ac:dyDescent="0.3">
      <c r="A18" s="14">
        <v>10</v>
      </c>
      <c r="B18" s="6">
        <v>10</v>
      </c>
      <c r="C18" s="2" t="s">
        <v>9</v>
      </c>
      <c r="D18" s="2" t="s">
        <v>10</v>
      </c>
      <c r="E18" s="2" t="s">
        <v>47</v>
      </c>
      <c r="F18" s="2" t="s">
        <v>68</v>
      </c>
      <c r="G18" s="2" t="s">
        <v>103</v>
      </c>
      <c r="H18" s="5" t="s">
        <v>14</v>
      </c>
      <c r="I18" s="6">
        <f>IF(A18="","",VLOOKUP(A18,HFTOPEN2023Kategorie!$A$9:$J$136,8,FALSE))</f>
        <v>20</v>
      </c>
      <c r="J18" s="6">
        <f>IF(A18="","",VLOOKUP(A18,HFTOPEN2023Kategorie!$A$9:$J$136,9,FALSE))</f>
        <v>18</v>
      </c>
      <c r="K18" s="11">
        <f t="shared" si="0"/>
        <v>38</v>
      </c>
    </row>
    <row r="19" spans="1:11" ht="15.6" x14ac:dyDescent="0.3">
      <c r="A19" s="14">
        <v>11</v>
      </c>
      <c r="B19" s="6">
        <v>11</v>
      </c>
      <c r="C19" s="2" t="s">
        <v>7</v>
      </c>
      <c r="D19" s="2" t="s">
        <v>6</v>
      </c>
      <c r="E19" s="2" t="s">
        <v>42</v>
      </c>
      <c r="F19" s="2" t="s">
        <v>53</v>
      </c>
      <c r="G19" s="2" t="s">
        <v>103</v>
      </c>
      <c r="H19" s="5" t="s">
        <v>14</v>
      </c>
      <c r="I19" s="6">
        <f>IF(A19="","",VLOOKUP(A19,HFTOPEN2023Kategorie!$A$9:$J$136,8,FALSE))</f>
        <v>44</v>
      </c>
      <c r="J19" s="6">
        <f>IF(A19="","",VLOOKUP(A19,HFTOPEN2023Kategorie!$A$9:$J$136,9,FALSE))</f>
        <v>42</v>
      </c>
      <c r="K19" s="11">
        <f t="shared" si="0"/>
        <v>86</v>
      </c>
    </row>
    <row r="20" spans="1:11" ht="15.6" x14ac:dyDescent="0.3">
      <c r="A20" s="14">
        <v>12</v>
      </c>
      <c r="B20" s="6">
        <v>12</v>
      </c>
      <c r="C20" s="2" t="s">
        <v>111</v>
      </c>
      <c r="D20" s="2" t="s">
        <v>112</v>
      </c>
      <c r="E20" s="2" t="s">
        <v>42</v>
      </c>
      <c r="F20" s="2" t="s">
        <v>52</v>
      </c>
      <c r="G20" s="2" t="s">
        <v>13</v>
      </c>
      <c r="H20" s="5" t="s">
        <v>14</v>
      </c>
      <c r="I20" s="6">
        <f>IF(A20="","",VLOOKUP(A20,HFTOPEN2023Kategorie!$A$9:$J$136,8,FALSE))</f>
        <v>43</v>
      </c>
      <c r="J20" s="6">
        <f>IF(A20="","",VLOOKUP(A20,HFTOPEN2023Kategorie!$A$9:$J$136,9,FALSE))</f>
        <v>44</v>
      </c>
      <c r="K20" s="11">
        <f t="shared" si="0"/>
        <v>87</v>
      </c>
    </row>
    <row r="21" spans="1:11" ht="15.6" x14ac:dyDescent="0.3">
      <c r="A21" s="14">
        <v>13</v>
      </c>
      <c r="B21" s="6">
        <v>13</v>
      </c>
      <c r="C21" s="2" t="s">
        <v>0</v>
      </c>
      <c r="D21" s="2" t="s">
        <v>38</v>
      </c>
      <c r="E21" s="2" t="s">
        <v>42</v>
      </c>
      <c r="F21" s="2" t="s">
        <v>177</v>
      </c>
      <c r="G21" s="2" t="s">
        <v>13</v>
      </c>
      <c r="H21" s="5" t="s">
        <v>14</v>
      </c>
      <c r="I21" s="6">
        <f>IF(A21="","",VLOOKUP(A21,HFTOPEN2023Kategorie!$A$9:$J$136,8,FALSE))</f>
        <v>43</v>
      </c>
      <c r="J21" s="6">
        <f>IF(A21="","",VLOOKUP(A21,HFTOPEN2023Kategorie!$A$9:$J$136,9,FALSE))</f>
        <v>43</v>
      </c>
      <c r="K21" s="11">
        <f t="shared" si="0"/>
        <v>86</v>
      </c>
    </row>
    <row r="22" spans="1:11" ht="15.75" x14ac:dyDescent="0.25">
      <c r="A22" s="14">
        <v>14</v>
      </c>
      <c r="B22" s="6">
        <v>14</v>
      </c>
      <c r="C22" s="2" t="s">
        <v>31</v>
      </c>
      <c r="D22" s="2" t="s">
        <v>32</v>
      </c>
      <c r="E22" s="2" t="s">
        <v>42</v>
      </c>
      <c r="F22" s="2" t="s">
        <v>178</v>
      </c>
      <c r="G22" s="2" t="s">
        <v>40</v>
      </c>
      <c r="H22" s="5" t="s">
        <v>14</v>
      </c>
      <c r="I22" s="6">
        <f>IF(A22="","",VLOOKUP(A22,HFTOPEN2023Kategorie!$A$9:$J$136,8,FALSE))</f>
        <v>39</v>
      </c>
      <c r="J22" s="6">
        <f>IF(A22="","",VLOOKUP(A22,HFTOPEN2023Kategorie!$A$9:$J$136,9,FALSE))</f>
        <v>42</v>
      </c>
      <c r="K22" s="11">
        <f t="shared" si="0"/>
        <v>81</v>
      </c>
    </row>
    <row r="23" spans="1:11" ht="15.6" x14ac:dyDescent="0.3">
      <c r="A23" s="14">
        <v>15</v>
      </c>
      <c r="B23" s="6">
        <v>15</v>
      </c>
      <c r="C23" s="2" t="s">
        <v>1</v>
      </c>
      <c r="D23" s="2" t="s">
        <v>59</v>
      </c>
      <c r="E23" s="2" t="s">
        <v>4</v>
      </c>
      <c r="F23" s="2" t="s">
        <v>65</v>
      </c>
      <c r="G23" s="2" t="s">
        <v>40</v>
      </c>
      <c r="H23" s="5" t="s">
        <v>14</v>
      </c>
      <c r="I23" s="6">
        <f>IF(A23="","",VLOOKUP(A23,HFTOPEN2023Kategorie!$A$9:$J$136,8,FALSE))</f>
        <v>40</v>
      </c>
      <c r="J23" s="6">
        <f>IF(A23="","",VLOOKUP(A23,HFTOPEN2023Kategorie!$A$9:$J$136,9,FALSE))</f>
        <v>37</v>
      </c>
      <c r="K23" s="11">
        <f t="shared" si="0"/>
        <v>77</v>
      </c>
    </row>
    <row r="24" spans="1:11" ht="15.6" x14ac:dyDescent="0.3">
      <c r="A24" s="14">
        <v>16</v>
      </c>
      <c r="B24" s="6">
        <v>16</v>
      </c>
      <c r="C24" s="2" t="s">
        <v>11</v>
      </c>
      <c r="D24" s="2" t="s">
        <v>60</v>
      </c>
      <c r="E24" s="2" t="s">
        <v>4</v>
      </c>
      <c r="F24" s="2" t="s">
        <v>179</v>
      </c>
      <c r="G24" s="2" t="s">
        <v>13</v>
      </c>
      <c r="H24" s="5" t="s">
        <v>14</v>
      </c>
      <c r="I24" s="6">
        <f>IF(A24="","",VLOOKUP(A24,HFTOPEN2023Kategorie!$A$9:$J$136,8,FALSE))</f>
        <v>30</v>
      </c>
      <c r="J24" s="6">
        <f>IF(A24="","",VLOOKUP(A24,HFTOPEN2023Kategorie!$A$9:$J$136,9,FALSE))</f>
        <v>32</v>
      </c>
      <c r="K24" s="11">
        <f t="shared" si="0"/>
        <v>62</v>
      </c>
    </row>
    <row r="25" spans="1:11" ht="15.6" x14ac:dyDescent="0.3">
      <c r="A25" s="14">
        <v>17</v>
      </c>
      <c r="B25" s="6">
        <v>17</v>
      </c>
      <c r="C25" s="2" t="s">
        <v>145</v>
      </c>
      <c r="D25" s="2" t="s">
        <v>122</v>
      </c>
      <c r="E25" s="2" t="s">
        <v>47</v>
      </c>
      <c r="F25" s="2" t="s">
        <v>177</v>
      </c>
      <c r="G25" s="2" t="s">
        <v>13</v>
      </c>
      <c r="H25" s="5" t="s">
        <v>14</v>
      </c>
      <c r="I25" s="6">
        <f>IF(A25="","",VLOOKUP(A25,HFTOPEN2023Kategorie!$A$9:$J$136,8,FALSE))</f>
        <v>25</v>
      </c>
      <c r="J25" s="6">
        <f>IF(A25="","",VLOOKUP(A25,HFTOPEN2023Kategorie!$A$9:$J$136,9,FALSE))</f>
        <v>34</v>
      </c>
      <c r="K25" s="11">
        <f t="shared" si="0"/>
        <v>59</v>
      </c>
    </row>
    <row r="26" spans="1:11" ht="15.75" x14ac:dyDescent="0.25">
      <c r="A26" s="14">
        <v>18</v>
      </c>
      <c r="B26" s="6">
        <v>18</v>
      </c>
      <c r="C26" s="2" t="s">
        <v>58</v>
      </c>
      <c r="D26" s="2" t="s">
        <v>62</v>
      </c>
      <c r="E26" s="2" t="s">
        <v>106</v>
      </c>
      <c r="F26" s="2" t="s">
        <v>115</v>
      </c>
      <c r="G26" s="2" t="s">
        <v>41</v>
      </c>
      <c r="H26" s="5" t="s">
        <v>14</v>
      </c>
      <c r="I26" s="6">
        <f>IF(A26="","",VLOOKUP(A26,HFTOPEN2023Kategorie!$A$9:$J$136,8,FALSE))</f>
        <v>30</v>
      </c>
      <c r="J26" s="6">
        <f>IF(A26="","",VLOOKUP(A26,HFTOPEN2023Kategorie!$A$9:$J$136,9,FALSE))</f>
        <v>28</v>
      </c>
      <c r="K26" s="11">
        <f t="shared" si="0"/>
        <v>58</v>
      </c>
    </row>
    <row r="27" spans="1:11" ht="15.6" x14ac:dyDescent="0.3">
      <c r="A27" s="14">
        <v>19</v>
      </c>
      <c r="B27" s="6">
        <v>19</v>
      </c>
      <c r="C27" s="2" t="s">
        <v>147</v>
      </c>
      <c r="D27" s="2" t="s">
        <v>148</v>
      </c>
      <c r="E27" s="2" t="s">
        <v>169</v>
      </c>
      <c r="F27" s="2" t="s">
        <v>100</v>
      </c>
      <c r="G27" s="2" t="s">
        <v>103</v>
      </c>
      <c r="H27" s="5" t="s">
        <v>14</v>
      </c>
      <c r="I27" s="6">
        <f>IF(A27="","",VLOOKUP(A27,HFTOPEN2023Kategorie!$A$9:$J$136,8,FALSE))</f>
        <v>9</v>
      </c>
      <c r="J27" s="6">
        <f>IF(A27="","",VLOOKUP(A27,HFTOPEN2023Kategorie!$A$9:$J$136,9,FALSE))</f>
        <v>12</v>
      </c>
      <c r="K27" s="11">
        <f t="shared" si="0"/>
        <v>21</v>
      </c>
    </row>
    <row r="28" spans="1:11" ht="15.6" x14ac:dyDescent="0.3">
      <c r="A28" s="14">
        <v>20</v>
      </c>
      <c r="B28" s="6">
        <v>20</v>
      </c>
      <c r="C28" s="2" t="s">
        <v>1</v>
      </c>
      <c r="D28" s="2" t="s">
        <v>36</v>
      </c>
      <c r="E28" s="2" t="s">
        <v>170</v>
      </c>
      <c r="F28" s="2" t="s">
        <v>104</v>
      </c>
      <c r="G28" s="2" t="s">
        <v>103</v>
      </c>
      <c r="H28" s="5" t="s">
        <v>14</v>
      </c>
      <c r="I28" s="6">
        <f>IF(A28="","",VLOOKUP(A28,HFTOPEN2023Kategorie!$A$9:$J$136,8,FALSE))</f>
        <v>24</v>
      </c>
      <c r="J28" s="6">
        <f>IF(A28="","",VLOOKUP(A28,HFTOPEN2023Kategorie!$A$9:$J$136,9,FALSE))</f>
        <v>27</v>
      </c>
      <c r="K28" s="11">
        <f t="shared" si="0"/>
        <v>51</v>
      </c>
    </row>
    <row r="29" spans="1:11" ht="15.6" x14ac:dyDescent="0.3">
      <c r="A29" s="14">
        <v>21</v>
      </c>
      <c r="B29" s="6">
        <v>21</v>
      </c>
      <c r="C29" s="2" t="s">
        <v>151</v>
      </c>
      <c r="D29" s="2" t="s">
        <v>152</v>
      </c>
      <c r="E29" s="2" t="s">
        <v>171</v>
      </c>
      <c r="F29" s="2" t="s">
        <v>181</v>
      </c>
      <c r="G29" s="2" t="s">
        <v>40</v>
      </c>
      <c r="H29" s="5" t="s">
        <v>14</v>
      </c>
      <c r="I29" s="6">
        <f>IF(A29="","",VLOOKUP(A29,HFTOPEN2023Kategorie!$A$9:$J$136,8,FALSE))</f>
        <v>37</v>
      </c>
      <c r="J29" s="6">
        <f>IF(A29="","",VLOOKUP(A29,HFTOPEN2023Kategorie!$A$9:$J$136,9,FALSE))</f>
        <v>37</v>
      </c>
      <c r="K29" s="11">
        <f t="shared" si="0"/>
        <v>74</v>
      </c>
    </row>
    <row r="30" spans="1:11" ht="15.6" x14ac:dyDescent="0.3">
      <c r="A30" s="14">
        <v>22</v>
      </c>
      <c r="B30" s="6">
        <v>22</v>
      </c>
      <c r="C30" s="2" t="s">
        <v>1</v>
      </c>
      <c r="D30" s="2" t="s">
        <v>153</v>
      </c>
      <c r="E30" s="2" t="s">
        <v>42</v>
      </c>
      <c r="F30" s="2" t="s">
        <v>131</v>
      </c>
      <c r="G30" s="2" t="s">
        <v>40</v>
      </c>
      <c r="H30" s="5" t="s">
        <v>14</v>
      </c>
      <c r="I30" s="6">
        <f>IF(A30="","",VLOOKUP(A30,HFTOPEN2023Kategorie!$A$9:$J$136,8,FALSE))</f>
        <v>41</v>
      </c>
      <c r="J30" s="6">
        <f>IF(A30="","",VLOOKUP(A30,HFTOPEN2023Kategorie!$A$9:$J$136,9,FALSE))</f>
        <v>38</v>
      </c>
      <c r="K30" s="11">
        <f t="shared" si="0"/>
        <v>79</v>
      </c>
    </row>
    <row r="31" spans="1:11" ht="15.75" x14ac:dyDescent="0.25">
      <c r="A31" s="14">
        <v>23</v>
      </c>
      <c r="B31" s="6">
        <v>23</v>
      </c>
      <c r="C31" s="2" t="s">
        <v>154</v>
      </c>
      <c r="D31" s="2" t="s">
        <v>155</v>
      </c>
      <c r="E31" s="2" t="s">
        <v>172</v>
      </c>
      <c r="F31" s="2" t="s">
        <v>182</v>
      </c>
      <c r="G31" s="2" t="s">
        <v>41</v>
      </c>
      <c r="H31" s="5" t="s">
        <v>14</v>
      </c>
      <c r="I31" s="6">
        <f>IF(A31="","",VLOOKUP(A31,HFTOPEN2023Kategorie!$A$9:$J$136,8,FALSE))</f>
        <v>24</v>
      </c>
      <c r="J31" s="6">
        <f>IF(A31="","",VLOOKUP(A31,HFTOPEN2023Kategorie!$A$9:$J$136,9,FALSE))</f>
        <v>22</v>
      </c>
      <c r="K31" s="11">
        <f t="shared" si="0"/>
        <v>46</v>
      </c>
    </row>
    <row r="32" spans="1:11" ht="15.6" x14ac:dyDescent="0.3">
      <c r="A32" s="14">
        <v>24</v>
      </c>
      <c r="B32" s="6">
        <v>24</v>
      </c>
      <c r="C32" s="2" t="s">
        <v>110</v>
      </c>
      <c r="D32" s="2" t="s">
        <v>91</v>
      </c>
      <c r="E32" s="2" t="s">
        <v>63</v>
      </c>
      <c r="F32" s="2" t="s">
        <v>109</v>
      </c>
      <c r="G32" s="2" t="s">
        <v>13</v>
      </c>
      <c r="H32" s="5" t="s">
        <v>14</v>
      </c>
      <c r="I32" s="6">
        <f>IF(A32="","",VLOOKUP(A32,HFTOPEN2023Kategorie!$A$9:$J$136,8,FALSE))</f>
        <v>36</v>
      </c>
      <c r="J32" s="6">
        <f>IF(A32="","",VLOOKUP(A32,HFTOPEN2023Kategorie!$A$9:$J$136,9,FALSE))</f>
        <v>33</v>
      </c>
      <c r="K32" s="11">
        <f t="shared" si="0"/>
        <v>69</v>
      </c>
    </row>
    <row r="33" spans="1:11" ht="15.6" x14ac:dyDescent="0.3">
      <c r="A33" s="14">
        <v>25</v>
      </c>
      <c r="B33" s="6">
        <v>25</v>
      </c>
      <c r="C33" s="2" t="s">
        <v>156</v>
      </c>
      <c r="D33" s="2" t="s">
        <v>157</v>
      </c>
      <c r="E33" s="2" t="s">
        <v>42</v>
      </c>
      <c r="F33" s="2" t="s">
        <v>183</v>
      </c>
      <c r="G33" s="2" t="s">
        <v>13</v>
      </c>
      <c r="H33" s="5" t="s">
        <v>14</v>
      </c>
      <c r="I33" s="6">
        <f>IF(A33="","",VLOOKUP(A33,HFTOPEN2023Kategorie!$A$9:$J$136,8,FALSE))</f>
        <v>23</v>
      </c>
      <c r="J33" s="6">
        <f>IF(A33="","",VLOOKUP(A33,HFTOPEN2023Kategorie!$A$9:$J$136,9,FALSE))</f>
        <v>29</v>
      </c>
      <c r="K33" s="11">
        <f t="shared" si="0"/>
        <v>52</v>
      </c>
    </row>
    <row r="34" spans="1:11" ht="15.75" x14ac:dyDescent="0.25">
      <c r="A34" s="14">
        <v>26</v>
      </c>
      <c r="B34" s="6">
        <v>26</v>
      </c>
      <c r="C34" s="2" t="s">
        <v>11</v>
      </c>
      <c r="D34" s="2" t="s">
        <v>12</v>
      </c>
      <c r="E34" s="2" t="s">
        <v>106</v>
      </c>
      <c r="F34" s="2" t="s">
        <v>115</v>
      </c>
      <c r="G34" s="2" t="s">
        <v>13</v>
      </c>
      <c r="H34" s="5" t="s">
        <v>14</v>
      </c>
      <c r="I34" s="6">
        <f>IF(A34="","",VLOOKUP(A34,HFTOPEN2023Kategorie!$A$9:$J$136,8,FALSE))</f>
        <v>40</v>
      </c>
      <c r="J34" s="6">
        <f>IF(A34="","",VLOOKUP(A34,HFTOPEN2023Kategorie!$A$9:$J$136,9,FALSE))</f>
        <v>41</v>
      </c>
      <c r="K34" s="11">
        <f t="shared" si="0"/>
        <v>81</v>
      </c>
    </row>
    <row r="35" spans="1:11" ht="15.75" x14ac:dyDescent="0.25">
      <c r="A35" s="14">
        <v>27</v>
      </c>
      <c r="B35" s="6">
        <v>27</v>
      </c>
      <c r="C35" s="2" t="s">
        <v>116</v>
      </c>
      <c r="D35" s="2" t="s">
        <v>160</v>
      </c>
      <c r="E35" s="2" t="s">
        <v>47</v>
      </c>
      <c r="F35" s="2" t="s">
        <v>52</v>
      </c>
      <c r="G35" s="2" t="s">
        <v>103</v>
      </c>
      <c r="H35" s="5" t="s">
        <v>14</v>
      </c>
      <c r="I35" s="6">
        <f>IF(A35="","",VLOOKUP(A35,HFTOPEN2023Kategorie!$A$9:$J$136,8,FALSE))</f>
        <v>35</v>
      </c>
      <c r="J35" s="6">
        <f>IF(A35="","",VLOOKUP(A35,HFTOPEN2023Kategorie!$A$9:$J$136,9,FALSE))</f>
        <v>33</v>
      </c>
      <c r="K35" s="11">
        <f t="shared" si="0"/>
        <v>68</v>
      </c>
    </row>
    <row r="36" spans="1:11" ht="15.75" x14ac:dyDescent="0.25">
      <c r="A36" s="14">
        <v>28</v>
      </c>
      <c r="B36" s="6">
        <v>28</v>
      </c>
      <c r="C36" s="2" t="s">
        <v>163</v>
      </c>
      <c r="D36" s="2" t="s">
        <v>164</v>
      </c>
      <c r="E36" s="2" t="s">
        <v>106</v>
      </c>
      <c r="F36" s="2" t="s">
        <v>177</v>
      </c>
      <c r="G36" s="2" t="s">
        <v>41</v>
      </c>
      <c r="H36" s="5" t="s">
        <v>14</v>
      </c>
      <c r="I36" s="6">
        <f>IF(A36="","",VLOOKUP(A36,HFTOPEN2023Kategorie!$A$9:$J$136,8,FALSE))</f>
        <v>34</v>
      </c>
      <c r="J36" s="6">
        <f>IF(A36="","",VLOOKUP(A36,HFTOPEN2023Kategorie!$A$9:$J$136,9,FALSE))</f>
        <v>27</v>
      </c>
      <c r="K36" s="11">
        <f t="shared" si="0"/>
        <v>61</v>
      </c>
    </row>
    <row r="37" spans="1:11" ht="15.75" x14ac:dyDescent="0.25">
      <c r="A37" s="14">
        <v>29</v>
      </c>
      <c r="B37" s="6">
        <v>29</v>
      </c>
      <c r="C37" s="2" t="s">
        <v>126</v>
      </c>
      <c r="D37" s="2" t="s">
        <v>37</v>
      </c>
      <c r="E37" s="2" t="s">
        <v>106</v>
      </c>
      <c r="F37" s="2" t="s">
        <v>125</v>
      </c>
      <c r="G37" s="2" t="s">
        <v>103</v>
      </c>
      <c r="H37" s="5" t="s">
        <v>14</v>
      </c>
      <c r="I37" s="6">
        <f>IF(A37="","",VLOOKUP(A37,HFTOPEN2023Kategorie!$A$9:$J$136,8,FALSE))</f>
        <v>32</v>
      </c>
      <c r="J37" s="6">
        <f>IF(A37="","",VLOOKUP(A37,HFTOPEN2023Kategorie!$A$9:$J$136,9,FALSE))</f>
        <v>25</v>
      </c>
      <c r="K37" s="11">
        <f t="shared" si="0"/>
        <v>57</v>
      </c>
    </row>
    <row r="38" spans="1:11" ht="15.75" x14ac:dyDescent="0.25">
      <c r="A38" s="14">
        <v>30</v>
      </c>
      <c r="B38" s="6">
        <v>30</v>
      </c>
      <c r="C38" s="2" t="s">
        <v>58</v>
      </c>
      <c r="D38" s="2" t="s">
        <v>165</v>
      </c>
      <c r="E38" s="2" t="s">
        <v>64</v>
      </c>
      <c r="F38" s="2" t="s">
        <v>65</v>
      </c>
      <c r="G38" s="2" t="s">
        <v>41</v>
      </c>
      <c r="H38" s="5" t="s">
        <v>14</v>
      </c>
      <c r="I38" s="6">
        <f>IF(A38="","",VLOOKUP(A38,HFTOPEN2023Kategorie!$A$9:$J$136,8,FALSE))</f>
        <v>41</v>
      </c>
      <c r="J38" s="6">
        <f>IF(A38="","",VLOOKUP(A38,HFTOPEN2023Kategorie!$A$9:$J$136,9,FALSE))</f>
        <v>39</v>
      </c>
      <c r="K38" s="11">
        <f t="shared" si="0"/>
        <v>80</v>
      </c>
    </row>
    <row r="39" spans="1:11" ht="15.6" x14ac:dyDescent="0.3">
      <c r="A39" s="14">
        <v>31</v>
      </c>
      <c r="B39" s="6">
        <v>31</v>
      </c>
      <c r="C39" s="2" t="s">
        <v>151</v>
      </c>
      <c r="D39" s="2" t="s">
        <v>166</v>
      </c>
      <c r="E39" s="2" t="s">
        <v>49</v>
      </c>
      <c r="F39" s="2" t="s">
        <v>125</v>
      </c>
      <c r="G39" s="2" t="s">
        <v>40</v>
      </c>
      <c r="H39" s="5" t="s">
        <v>14</v>
      </c>
      <c r="I39" s="6">
        <f>IF(A39="","",VLOOKUP(A39,HFTOPEN2023Kategorie!$A$9:$J$136,8,FALSE))</f>
        <v>39</v>
      </c>
      <c r="J39" s="6">
        <f>IF(A39="","",VLOOKUP(A39,HFTOPEN2023Kategorie!$A$9:$J$136,9,FALSE))</f>
        <v>34</v>
      </c>
      <c r="K39" s="11">
        <f t="shared" si="0"/>
        <v>73</v>
      </c>
    </row>
    <row r="40" spans="1:11" ht="15.6" x14ac:dyDescent="0.3">
      <c r="A40" s="14">
        <v>32</v>
      </c>
      <c r="B40" s="6">
        <v>32</v>
      </c>
      <c r="C40" s="16" t="s">
        <v>1</v>
      </c>
      <c r="D40" s="2" t="s">
        <v>167</v>
      </c>
      <c r="E40" s="2" t="s">
        <v>74</v>
      </c>
      <c r="F40" s="2" t="s">
        <v>104</v>
      </c>
      <c r="G40" s="2" t="s">
        <v>168</v>
      </c>
      <c r="H40" s="5" t="s">
        <v>14</v>
      </c>
      <c r="I40" s="6">
        <f>IF(A40="","",VLOOKUP(A40,HFTOPEN2023Kategorie!$A$9:$J$136,8,FALSE))</f>
        <v>30</v>
      </c>
      <c r="J40" s="6">
        <f>IF(A40="","",VLOOKUP(A40,HFTOPEN2023Kategorie!$A$9:$J$136,9,FALSE))</f>
        <v>20</v>
      </c>
      <c r="K40" s="11">
        <f t="shared" si="0"/>
        <v>50</v>
      </c>
    </row>
    <row r="41" spans="1:11" ht="15.75" x14ac:dyDescent="0.25">
      <c r="A41" s="14">
        <v>36</v>
      </c>
      <c r="B41" s="6">
        <v>33</v>
      </c>
      <c r="C41" s="4" t="s">
        <v>5</v>
      </c>
      <c r="D41" s="4" t="s">
        <v>35</v>
      </c>
      <c r="E41" s="4" t="s">
        <v>50</v>
      </c>
      <c r="F41" s="4" t="s">
        <v>65</v>
      </c>
      <c r="G41" s="4" t="s">
        <v>41</v>
      </c>
      <c r="H41" s="5" t="s">
        <v>15</v>
      </c>
      <c r="I41" s="6">
        <f>IF(A41="","",VLOOKUP(A41,HFTOPEN2023Kategorie!$A$9:$J$136,8,FALSE))</f>
        <v>17</v>
      </c>
      <c r="J41" s="6">
        <f>IF(A41="","",VLOOKUP(A41,HFTOPEN2023Kategorie!$A$9:$J$136,9,FALSE))</f>
        <v>22</v>
      </c>
      <c r="K41" s="11">
        <f t="shared" ref="K41:K70" si="1">I41+J41</f>
        <v>39</v>
      </c>
    </row>
    <row r="42" spans="1:11" ht="15.6" x14ac:dyDescent="0.3">
      <c r="A42" s="14">
        <v>37</v>
      </c>
      <c r="B42" s="6">
        <v>34</v>
      </c>
      <c r="C42" s="2" t="s">
        <v>141</v>
      </c>
      <c r="D42" s="2" t="s">
        <v>142</v>
      </c>
      <c r="E42" s="2" t="s">
        <v>44</v>
      </c>
      <c r="F42" s="2" t="s">
        <v>104</v>
      </c>
      <c r="G42" s="2" t="s">
        <v>13</v>
      </c>
      <c r="H42" s="5" t="s">
        <v>15</v>
      </c>
      <c r="I42" s="6">
        <f>IF(A42="","",VLOOKUP(A42,HFTOPEN2023Kategorie!$A$9:$J$136,8,FALSE))</f>
        <v>27</v>
      </c>
      <c r="J42" s="6">
        <f>IF(A42="","",VLOOKUP(A42,HFTOPEN2023Kategorie!$A$9:$J$136,9,FALSE))</f>
        <v>25</v>
      </c>
      <c r="K42" s="11">
        <f t="shared" si="1"/>
        <v>52</v>
      </c>
    </row>
    <row r="43" spans="1:11" ht="15.6" x14ac:dyDescent="0.3">
      <c r="A43" s="14">
        <v>38</v>
      </c>
      <c r="B43" s="6">
        <v>35</v>
      </c>
      <c r="C43" s="2" t="s">
        <v>2</v>
      </c>
      <c r="D43" s="2" t="s">
        <v>3</v>
      </c>
      <c r="E43" s="2" t="s">
        <v>45</v>
      </c>
      <c r="F43" s="2" t="s">
        <v>66</v>
      </c>
      <c r="G43" s="2" t="s">
        <v>103</v>
      </c>
      <c r="H43" s="5" t="s">
        <v>15</v>
      </c>
      <c r="I43" s="6">
        <f>IF(A43="","",VLOOKUP(A43,HFTOPEN2023Kategorie!$A$9:$J$136,8,FALSE))</f>
        <v>26</v>
      </c>
      <c r="J43" s="6">
        <f>IF(A43="","",VLOOKUP(A43,HFTOPEN2023Kategorie!$A$9:$J$136,9,FALSE))</f>
        <v>22</v>
      </c>
      <c r="K43" s="11">
        <f t="shared" si="1"/>
        <v>48</v>
      </c>
    </row>
    <row r="44" spans="1:11" ht="15.6" x14ac:dyDescent="0.3">
      <c r="A44" s="14">
        <v>39</v>
      </c>
      <c r="B44" s="6">
        <v>36</v>
      </c>
      <c r="C44" s="2" t="s">
        <v>146</v>
      </c>
      <c r="D44" s="2" t="s">
        <v>60</v>
      </c>
      <c r="E44" s="2" t="s">
        <v>44</v>
      </c>
      <c r="F44" s="2" t="s">
        <v>177</v>
      </c>
      <c r="G44" s="2" t="s">
        <v>13</v>
      </c>
      <c r="H44" s="5" t="s">
        <v>15</v>
      </c>
      <c r="I44" s="6">
        <f>IF(A44="","",VLOOKUP(A44,HFTOPEN2023Kategorie!$A$9:$J$136,8,FALSE))</f>
        <v>24</v>
      </c>
      <c r="J44" s="6">
        <f>IF(A44="","",VLOOKUP(A44,HFTOPEN2023Kategorie!$A$9:$J$136,9,FALSE))</f>
        <v>16</v>
      </c>
      <c r="K44" s="11">
        <f t="shared" si="1"/>
        <v>40</v>
      </c>
    </row>
    <row r="45" spans="1:11" ht="15.75" x14ac:dyDescent="0.25">
      <c r="A45" s="14">
        <v>40</v>
      </c>
      <c r="B45" s="6">
        <v>37</v>
      </c>
      <c r="C45" s="2" t="s">
        <v>57</v>
      </c>
      <c r="D45" s="2" t="s">
        <v>61</v>
      </c>
      <c r="E45" s="2" t="s">
        <v>45</v>
      </c>
      <c r="F45" s="2" t="s">
        <v>67</v>
      </c>
      <c r="G45" s="2" t="s">
        <v>103</v>
      </c>
      <c r="H45" s="5" t="s">
        <v>15</v>
      </c>
      <c r="I45" s="6">
        <f>IF(A45="","",VLOOKUP(A45,HFTOPEN2023Kategorie!$A$9:$J$136,8,FALSE))</f>
        <v>15</v>
      </c>
      <c r="J45" s="6">
        <f>IF(A45="","",VLOOKUP(A45,HFTOPEN2023Kategorie!$A$9:$J$136,9,FALSE))</f>
        <v>8</v>
      </c>
      <c r="K45" s="11">
        <f t="shared" si="1"/>
        <v>23</v>
      </c>
    </row>
    <row r="46" spans="1:11" ht="15.75" x14ac:dyDescent="0.25">
      <c r="A46" s="14">
        <v>41</v>
      </c>
      <c r="B46" s="6">
        <v>38</v>
      </c>
      <c r="C46" s="2" t="s">
        <v>107</v>
      </c>
      <c r="D46" s="2" t="s">
        <v>105</v>
      </c>
      <c r="E46" s="2" t="s">
        <v>45</v>
      </c>
      <c r="F46" s="2" t="s">
        <v>176</v>
      </c>
      <c r="G46" s="2" t="s">
        <v>13</v>
      </c>
      <c r="H46" s="5" t="s">
        <v>15</v>
      </c>
      <c r="I46" s="6">
        <f>IF(A46="","",VLOOKUP(A46,HFTOPEN2023Kategorie!$A$9:$J$136,8,FALSE))</f>
        <v>16</v>
      </c>
      <c r="J46" s="6">
        <f>IF(A46="","",VLOOKUP(A46,HFTOPEN2023Kategorie!$A$9:$J$136,9,FALSE))</f>
        <v>20</v>
      </c>
      <c r="K46" s="11">
        <f t="shared" si="1"/>
        <v>36</v>
      </c>
    </row>
    <row r="47" spans="1:11" ht="15.6" x14ac:dyDescent="0.3">
      <c r="A47" s="14">
        <v>42</v>
      </c>
      <c r="B47" s="6">
        <v>39</v>
      </c>
      <c r="C47" s="2" t="s">
        <v>143</v>
      </c>
      <c r="D47" s="2" t="s">
        <v>144</v>
      </c>
      <c r="E47" s="2" t="s">
        <v>47</v>
      </c>
      <c r="F47" s="2" t="s">
        <v>180</v>
      </c>
      <c r="G47" s="2" t="s">
        <v>13</v>
      </c>
      <c r="H47" s="5" t="s">
        <v>90</v>
      </c>
      <c r="I47" s="6">
        <f>IF(A47="","",VLOOKUP(A47,HFTOPEN2023Kategorie!$A$9:$J$136,8,FALSE))</f>
        <v>22</v>
      </c>
      <c r="J47" s="6">
        <f>IF(A47="","",VLOOKUP(A47,HFTOPEN2023Kategorie!$A$9:$J$136,9,FALSE))</f>
        <v>26</v>
      </c>
      <c r="K47" s="11">
        <f t="shared" si="1"/>
        <v>48</v>
      </c>
    </row>
    <row r="48" spans="1:11" ht="15.6" x14ac:dyDescent="0.3">
      <c r="A48" s="14">
        <v>43</v>
      </c>
      <c r="B48" s="6">
        <v>40</v>
      </c>
      <c r="C48" s="2" t="s">
        <v>136</v>
      </c>
      <c r="D48" s="2" t="s">
        <v>33</v>
      </c>
      <c r="E48" s="2" t="s">
        <v>46</v>
      </c>
      <c r="F48" s="2" t="s">
        <v>66</v>
      </c>
      <c r="G48" s="2" t="s">
        <v>103</v>
      </c>
      <c r="H48" s="5" t="s">
        <v>128</v>
      </c>
      <c r="I48" s="6">
        <f>IF(A48="","",VLOOKUP(A48,HFTOPEN2023Kategorie!$A$9:$J$136,8,FALSE))</f>
        <v>10</v>
      </c>
      <c r="J48" s="6">
        <f>IF(A48="","",VLOOKUP(A48,HFTOPEN2023Kategorie!$A$9:$J$136,9,FALSE))</f>
        <v>11</v>
      </c>
      <c r="K48" s="11">
        <f t="shared" si="1"/>
        <v>21</v>
      </c>
    </row>
    <row r="49" spans="1:11" ht="15.6" x14ac:dyDescent="0.3">
      <c r="A49" s="14">
        <v>44</v>
      </c>
      <c r="B49" s="6">
        <v>42</v>
      </c>
      <c r="C49" s="2" t="s">
        <v>30</v>
      </c>
      <c r="D49" s="2" t="s">
        <v>123</v>
      </c>
      <c r="E49" s="2" t="s">
        <v>124</v>
      </c>
      <c r="F49" s="2" t="s">
        <v>125</v>
      </c>
      <c r="G49" s="2" t="s">
        <v>40</v>
      </c>
      <c r="H49" s="5" t="s">
        <v>128</v>
      </c>
      <c r="I49" s="6">
        <f>IF(A49="","",VLOOKUP(A49,HFTOPEN2023Kategorie!$A$9:$J$136,8,FALSE))</f>
        <v>41</v>
      </c>
      <c r="J49" s="6">
        <f>IF(A49="","",VLOOKUP(A49,HFTOPEN2023Kategorie!$A$9:$J$136,9,FALSE))</f>
        <v>38</v>
      </c>
      <c r="K49" s="11">
        <f t="shared" si="1"/>
        <v>79</v>
      </c>
    </row>
    <row r="50" spans="1:11" ht="15.75" x14ac:dyDescent="0.25">
      <c r="A50" s="14">
        <v>45</v>
      </c>
      <c r="B50" s="6">
        <v>43</v>
      </c>
      <c r="C50" s="2" t="s">
        <v>113</v>
      </c>
      <c r="D50" s="2" t="s">
        <v>114</v>
      </c>
      <c r="E50" s="2" t="s">
        <v>47</v>
      </c>
      <c r="F50" s="2" t="s">
        <v>65</v>
      </c>
      <c r="G50" s="2" t="s">
        <v>40</v>
      </c>
      <c r="H50" s="5" t="s">
        <v>128</v>
      </c>
      <c r="I50" s="6">
        <f>IF(A50="","",VLOOKUP(A50,HFTOPEN2023Kategorie!$A$9:$J$136,8,FALSE))</f>
        <v>39</v>
      </c>
      <c r="J50" s="6">
        <f>IF(A50="","",VLOOKUP(A50,HFTOPEN2023Kategorie!$A$9:$J$136,9,FALSE))</f>
        <v>33</v>
      </c>
      <c r="K50" s="11">
        <f t="shared" si="1"/>
        <v>72</v>
      </c>
    </row>
    <row r="51" spans="1:11" ht="15.75" x14ac:dyDescent="0.25">
      <c r="A51" s="14">
        <v>46</v>
      </c>
      <c r="B51" s="6">
        <v>44</v>
      </c>
      <c r="C51" s="2" t="s">
        <v>108</v>
      </c>
      <c r="D51" s="2" t="s">
        <v>39</v>
      </c>
      <c r="E51" s="2" t="s">
        <v>43</v>
      </c>
      <c r="F51" s="2" t="s">
        <v>55</v>
      </c>
      <c r="G51" s="2" t="s">
        <v>13</v>
      </c>
      <c r="H51" s="5" t="s">
        <v>128</v>
      </c>
      <c r="I51" s="6">
        <f>IF(A51="","",VLOOKUP(A51,HFTOPEN2023Kategorie!$A$9:$J$136,8,FALSE))</f>
        <v>22</v>
      </c>
      <c r="J51" s="6">
        <f>IF(A51="","",VLOOKUP(A51,HFTOPEN2023Kategorie!$A$9:$J$136,9,FALSE))</f>
        <v>28</v>
      </c>
      <c r="K51" s="11">
        <f t="shared" si="1"/>
        <v>50</v>
      </c>
    </row>
    <row r="52" spans="1:11" ht="15.6" x14ac:dyDescent="0.3">
      <c r="A52" s="14">
        <v>47</v>
      </c>
      <c r="B52" s="6">
        <v>45</v>
      </c>
      <c r="C52" s="2" t="s">
        <v>118</v>
      </c>
      <c r="D52" s="2" t="s">
        <v>119</v>
      </c>
      <c r="E52" s="2" t="s">
        <v>4</v>
      </c>
      <c r="F52" s="2" t="s">
        <v>54</v>
      </c>
      <c r="G52" s="2" t="s">
        <v>40</v>
      </c>
      <c r="H52" s="5" t="s">
        <v>128</v>
      </c>
      <c r="I52" s="6">
        <f>IF(A52="","",VLOOKUP(A52,HFTOPEN2023Kategorie!$A$9:$J$136,8,FALSE))</f>
        <v>24</v>
      </c>
      <c r="J52" s="6">
        <f>IF(A52="","",VLOOKUP(A52,HFTOPEN2023Kategorie!$A$9:$J$136,9,FALSE))</f>
        <v>29</v>
      </c>
      <c r="K52" s="11">
        <f t="shared" si="1"/>
        <v>53</v>
      </c>
    </row>
    <row r="53" spans="1:11" ht="15.6" x14ac:dyDescent="0.3">
      <c r="A53" s="14">
        <v>48</v>
      </c>
      <c r="B53" s="6">
        <v>46</v>
      </c>
      <c r="C53" s="2" t="s">
        <v>8</v>
      </c>
      <c r="D53" s="2" t="s">
        <v>120</v>
      </c>
      <c r="E53" s="2" t="s">
        <v>48</v>
      </c>
      <c r="F53" s="2" t="s">
        <v>121</v>
      </c>
      <c r="G53" s="2" t="s">
        <v>40</v>
      </c>
      <c r="H53" s="5" t="s">
        <v>128</v>
      </c>
      <c r="I53" s="6">
        <f>IF(A53="","",VLOOKUP(A53,HFTOPEN2023Kategorie!$A$9:$J$136,8,FALSE))</f>
        <v>22</v>
      </c>
      <c r="J53" s="6">
        <f>IF(A53="","",VLOOKUP(A53,HFTOPEN2023Kategorie!$A$9:$J$136,9,FALSE))</f>
        <v>30</v>
      </c>
      <c r="K53" s="11">
        <f t="shared" si="1"/>
        <v>52</v>
      </c>
    </row>
    <row r="54" spans="1:11" ht="15.6" x14ac:dyDescent="0.3">
      <c r="A54" s="14">
        <v>49</v>
      </c>
      <c r="B54" s="6">
        <v>47</v>
      </c>
      <c r="C54" s="2" t="s">
        <v>149</v>
      </c>
      <c r="D54" s="2" t="s">
        <v>150</v>
      </c>
      <c r="E54" s="2" t="s">
        <v>4</v>
      </c>
      <c r="F54" s="2" t="s">
        <v>175</v>
      </c>
      <c r="G54" s="2" t="s">
        <v>40</v>
      </c>
      <c r="H54" s="5" t="s">
        <v>128</v>
      </c>
      <c r="I54" s="6">
        <f>IF(A54="","",VLOOKUP(A54,HFTOPEN2023Kategorie!$A$9:$J$136,8,FALSE))</f>
        <v>35</v>
      </c>
      <c r="J54" s="6">
        <f>IF(A54="","",VLOOKUP(A54,HFTOPEN2023Kategorie!$A$9:$J$136,9,FALSE))</f>
        <v>15</v>
      </c>
      <c r="K54" s="11">
        <f t="shared" si="1"/>
        <v>50</v>
      </c>
    </row>
    <row r="55" spans="1:11" ht="15.6" x14ac:dyDescent="0.3">
      <c r="A55" s="14">
        <v>50</v>
      </c>
      <c r="B55" s="6">
        <v>48</v>
      </c>
      <c r="C55" s="2" t="s">
        <v>158</v>
      </c>
      <c r="D55" s="2" t="s">
        <v>133</v>
      </c>
      <c r="E55" s="2" t="s">
        <v>4</v>
      </c>
      <c r="F55" s="2" t="s">
        <v>117</v>
      </c>
      <c r="G55" s="2" t="s">
        <v>103</v>
      </c>
      <c r="H55" s="15" t="s">
        <v>187</v>
      </c>
      <c r="I55" s="6">
        <f>IF(A55="","",VLOOKUP(A55,HFTOPEN2023Kategorie!$A$9:$J$136,8,FALSE))</f>
        <v>0</v>
      </c>
      <c r="J55" s="6">
        <f>IF(A55="","",VLOOKUP(A55,HFTOPEN2023Kategorie!$A$9:$J$136,9,FALSE))</f>
        <v>0</v>
      </c>
      <c r="K55" s="11">
        <f t="shared" si="1"/>
        <v>0</v>
      </c>
    </row>
    <row r="56" spans="1:11" ht="15.6" x14ac:dyDescent="0.3">
      <c r="A56" s="14">
        <v>51</v>
      </c>
      <c r="B56" s="6">
        <v>49</v>
      </c>
      <c r="C56" s="2" t="s">
        <v>159</v>
      </c>
      <c r="D56" s="2" t="s">
        <v>133</v>
      </c>
      <c r="E56" s="2" t="s">
        <v>173</v>
      </c>
      <c r="F56" s="2" t="s">
        <v>117</v>
      </c>
      <c r="G56" s="2" t="s">
        <v>103</v>
      </c>
      <c r="H56" s="15" t="s">
        <v>187</v>
      </c>
      <c r="I56" s="5">
        <f>IF(A56="","",VLOOKUP(A56,HFTOPEN2023Kategorie!$A$9:$J$136,8,FALSE))</f>
        <v>0</v>
      </c>
      <c r="J56" s="5">
        <f>IF(A56="","",VLOOKUP(A56,HFTOPEN2023Kategorie!$A$9:$J$136,9,FALSE))</f>
        <v>0</v>
      </c>
      <c r="K56" s="10">
        <f t="shared" si="1"/>
        <v>0</v>
      </c>
    </row>
    <row r="57" spans="1:11" ht="15.75" x14ac:dyDescent="0.25">
      <c r="A57" s="14">
        <v>52</v>
      </c>
      <c r="B57" s="6">
        <v>50</v>
      </c>
      <c r="C57" s="2" t="s">
        <v>161</v>
      </c>
      <c r="D57" s="2" t="s">
        <v>162</v>
      </c>
      <c r="E57" s="2" t="s">
        <v>4</v>
      </c>
      <c r="F57" s="2" t="s">
        <v>117</v>
      </c>
      <c r="G57" s="2" t="s">
        <v>103</v>
      </c>
      <c r="H57" s="15" t="s">
        <v>187</v>
      </c>
      <c r="I57" s="6">
        <f>IF(A57="","",VLOOKUP(A57,HFTOPEN2023Kategorie!$A$9:$J$136,8,FALSE))</f>
        <v>0</v>
      </c>
      <c r="J57" s="6">
        <f>IF(A57="","",VLOOKUP(A57,HFTOPEN2023Kategorie!$A$9:$J$136,9,FALSE))</f>
        <v>0</v>
      </c>
      <c r="K57" s="11">
        <f t="shared" si="1"/>
        <v>0</v>
      </c>
    </row>
    <row r="58" spans="1:11" ht="15.75" x14ac:dyDescent="0.25">
      <c r="A58" s="14"/>
      <c r="B58" s="6">
        <v>51</v>
      </c>
      <c r="C58" s="2"/>
      <c r="D58" s="2"/>
      <c r="E58" s="2"/>
      <c r="F58" s="2"/>
      <c r="G58" s="2"/>
      <c r="H58" s="5"/>
      <c r="I58" s="6" t="str">
        <f>IF(A58="","",VLOOKUP(A58,HFTOPEN2023Kategorie!$A$9:$J$136,8,FALSE))</f>
        <v/>
      </c>
      <c r="J58" s="6" t="str">
        <f>IF(A58="","",VLOOKUP(A58,HFTOPEN2023Kategorie!$A$9:$J$136,9,FALSE))</f>
        <v/>
      </c>
      <c r="K58" s="11" t="e">
        <f t="shared" si="1"/>
        <v>#VALUE!</v>
      </c>
    </row>
    <row r="59" spans="1:11" ht="15.75" x14ac:dyDescent="0.25">
      <c r="A59" s="14"/>
      <c r="B59" s="6">
        <v>52</v>
      </c>
      <c r="C59" s="2"/>
      <c r="D59" s="2"/>
      <c r="E59" s="2"/>
      <c r="F59" s="2"/>
      <c r="G59" s="2"/>
      <c r="H59" s="5"/>
      <c r="I59" s="6" t="str">
        <f>IF(A59="","",VLOOKUP(A59,HFTOPEN2023Kategorie!$A$9:$J$136,8,FALSE))</f>
        <v/>
      </c>
      <c r="J59" s="6" t="str">
        <f>IF(A59="","",VLOOKUP(A59,HFTOPEN2023Kategorie!$A$9:$J$136,9,FALSE))</f>
        <v/>
      </c>
      <c r="K59" s="11" t="e">
        <f t="shared" si="1"/>
        <v>#VALUE!</v>
      </c>
    </row>
    <row r="60" spans="1:11" ht="15.75" x14ac:dyDescent="0.25">
      <c r="A60" s="14"/>
      <c r="B60" s="6">
        <v>53</v>
      </c>
      <c r="C60" s="2"/>
      <c r="D60" s="2"/>
      <c r="E60" s="2"/>
      <c r="F60" s="2"/>
      <c r="G60" s="2"/>
      <c r="H60" s="5" t="s">
        <v>92</v>
      </c>
      <c r="I60" s="6" t="str">
        <f>IF(A60="","",VLOOKUP(A60,HFTOPEN2023Kategorie!$A$9:$J$136,8,FALSE))</f>
        <v/>
      </c>
      <c r="J60" s="6" t="str">
        <f>IF(A60="","",VLOOKUP(A60,HFTOPEN2023Kategorie!$A$9:$J$136,9,FALSE))</f>
        <v/>
      </c>
      <c r="K60" s="11" t="e">
        <f t="shared" si="1"/>
        <v>#VALUE!</v>
      </c>
    </row>
    <row r="61" spans="1:11" ht="15.75" x14ac:dyDescent="0.25">
      <c r="A61" s="14"/>
      <c r="B61" s="6">
        <v>54</v>
      </c>
      <c r="C61" s="2"/>
      <c r="D61" s="2"/>
      <c r="E61" s="2"/>
      <c r="F61" s="2"/>
      <c r="G61" s="2"/>
      <c r="H61" s="5"/>
      <c r="I61" s="6" t="str">
        <f>IF(A61="","",VLOOKUP(A61,HFTOPEN2023Kategorie!$A$9:$J$136,8,FALSE))</f>
        <v/>
      </c>
      <c r="J61" s="6" t="str">
        <f>IF(A61="","",VLOOKUP(A61,HFTOPEN2023Kategorie!$A$9:$J$136,9,FALSE))</f>
        <v/>
      </c>
      <c r="K61" s="11" t="e">
        <f t="shared" si="1"/>
        <v>#VALUE!</v>
      </c>
    </row>
    <row r="62" spans="1:11" ht="15.6" x14ac:dyDescent="0.3">
      <c r="A62" s="14"/>
      <c r="B62" s="6">
        <v>55</v>
      </c>
      <c r="C62" s="2"/>
      <c r="D62" s="2"/>
      <c r="E62" s="2"/>
      <c r="F62" s="2"/>
      <c r="G62" s="2"/>
      <c r="H62" s="5"/>
      <c r="I62" s="6" t="str">
        <f>IF(A62="","",VLOOKUP(A62,HFTOPEN2023Kategorie!$A$9:$J$136,8,FALSE))</f>
        <v/>
      </c>
      <c r="J62" s="6" t="str">
        <f>IF(A62="","",VLOOKUP(A62,HFTOPEN2023Kategorie!$A$9:$J$136,9,FALSE))</f>
        <v/>
      </c>
      <c r="K62" s="11" t="e">
        <f t="shared" si="1"/>
        <v>#VALUE!</v>
      </c>
    </row>
    <row r="63" spans="1:11" ht="15.6" x14ac:dyDescent="0.3">
      <c r="A63" s="14"/>
      <c r="B63" s="6">
        <v>57</v>
      </c>
      <c r="C63" s="2"/>
      <c r="D63" s="2"/>
      <c r="E63" s="2"/>
      <c r="F63" s="2"/>
      <c r="G63" s="2"/>
      <c r="H63" s="5"/>
      <c r="I63" s="6" t="str">
        <f>IF(A63="","",VLOOKUP(A63,HFTOPEN2023Kategorie!$A$9:$J$136,8,FALSE))</f>
        <v/>
      </c>
      <c r="J63" s="6" t="str">
        <f>IF(A63="","",VLOOKUP(A63,HFTOPEN2023Kategorie!$A$9:$J$136,9,FALSE))</f>
        <v/>
      </c>
      <c r="K63" s="11" t="e">
        <f t="shared" si="1"/>
        <v>#VALUE!</v>
      </c>
    </row>
    <row r="64" spans="1:11" ht="15.6" x14ac:dyDescent="0.3">
      <c r="A64" s="14"/>
      <c r="B64" s="6">
        <v>58</v>
      </c>
      <c r="C64" s="4"/>
      <c r="D64" s="4"/>
      <c r="E64" s="4"/>
      <c r="F64" s="4"/>
      <c r="G64" s="4"/>
      <c r="H64" s="5"/>
      <c r="I64" s="5" t="str">
        <f>IF(A64="","",VLOOKUP(A64,HFTOPEN2023Kategorie!$A$9:$J$136,8,FALSE))</f>
        <v/>
      </c>
      <c r="J64" s="5" t="str">
        <f>IF(A64="","",VLOOKUP(A64,HFTOPEN2023Kategorie!$A$9:$J$136,9,FALSE))</f>
        <v/>
      </c>
      <c r="K64" s="10" t="e">
        <f t="shared" si="1"/>
        <v>#VALUE!</v>
      </c>
    </row>
    <row r="65" spans="1:11" ht="15.6" x14ac:dyDescent="0.3">
      <c r="A65" s="14"/>
      <c r="B65" s="6">
        <v>59</v>
      </c>
      <c r="C65" s="2"/>
      <c r="D65" s="2"/>
      <c r="E65" s="2"/>
      <c r="F65" s="2"/>
      <c r="G65" s="2"/>
      <c r="H65" s="5"/>
      <c r="I65" s="6" t="str">
        <f>IF(A65="","",VLOOKUP(A65,HFTOPEN2023Kategorie!$A$9:$J$136,8,FALSE))</f>
        <v/>
      </c>
      <c r="J65" s="6" t="str">
        <f>IF(A65="","",VLOOKUP(A65,HFTOPEN2023Kategorie!$A$9:$J$136,9,FALSE))</f>
        <v/>
      </c>
      <c r="K65" s="11" t="e">
        <f t="shared" si="1"/>
        <v>#VALUE!</v>
      </c>
    </row>
    <row r="66" spans="1:11" ht="15.6" x14ac:dyDescent="0.3">
      <c r="A66" s="14"/>
      <c r="B66" s="6">
        <v>60</v>
      </c>
      <c r="C66" s="2"/>
      <c r="D66" s="2"/>
      <c r="E66" s="2"/>
      <c r="F66" s="2"/>
      <c r="G66" s="2"/>
      <c r="H66" s="5"/>
      <c r="I66" s="6" t="str">
        <f>IF(A66="","",VLOOKUP(A66,HFTOPEN2023Kategorie!$A$9:$J$136,8,FALSE))</f>
        <v/>
      </c>
      <c r="J66" s="6" t="str">
        <f>IF(A66="","",VLOOKUP(A66,HFTOPEN2023Kategorie!$A$9:$J$136,9,FALSE))</f>
        <v/>
      </c>
      <c r="K66" s="11" t="e">
        <f t="shared" si="1"/>
        <v>#VALUE!</v>
      </c>
    </row>
    <row r="67" spans="1:11" ht="15.6" x14ac:dyDescent="0.3">
      <c r="A67" s="14"/>
      <c r="B67" s="6">
        <v>61</v>
      </c>
      <c r="C67" s="2"/>
      <c r="D67" s="2"/>
      <c r="E67" s="2"/>
      <c r="F67" s="2"/>
      <c r="G67" s="2"/>
      <c r="H67" s="5"/>
      <c r="I67" s="6" t="str">
        <f>IF(A67="","",VLOOKUP(A67,HFTOPEN2023Kategorie!$A$9:$J$136,8,FALSE))</f>
        <v/>
      </c>
      <c r="J67" s="6" t="str">
        <f>IF(A67="","",VLOOKUP(A67,HFTOPEN2023Kategorie!$A$9:$J$136,9,FALSE))</f>
        <v/>
      </c>
      <c r="K67" s="11" t="e">
        <f t="shared" si="1"/>
        <v>#VALUE!</v>
      </c>
    </row>
    <row r="68" spans="1:11" ht="15.6" x14ac:dyDescent="0.3">
      <c r="A68" s="14"/>
      <c r="B68" s="6">
        <v>62</v>
      </c>
      <c r="C68" s="2"/>
      <c r="D68" s="2"/>
      <c r="E68" s="2"/>
      <c r="F68" s="2"/>
      <c r="G68" s="2"/>
      <c r="H68" s="5"/>
      <c r="I68" s="6" t="str">
        <f>IF(A68="","",VLOOKUP(A68,HFTOPEN2023Kategorie!$A$9:$J$136,8,FALSE))</f>
        <v/>
      </c>
      <c r="J68" s="6" t="str">
        <f>IF(A68="","",VLOOKUP(A68,HFTOPEN2023Kategorie!$A$9:$J$136,9,FALSE))</f>
        <v/>
      </c>
      <c r="K68" s="11" t="e">
        <f t="shared" si="1"/>
        <v>#VALUE!</v>
      </c>
    </row>
    <row r="69" spans="1:11" ht="15.6" x14ac:dyDescent="0.3">
      <c r="A69" s="14"/>
      <c r="B69" s="6">
        <v>63</v>
      </c>
      <c r="C69" s="2"/>
      <c r="D69" s="2"/>
      <c r="E69" s="2"/>
      <c r="F69" s="2"/>
      <c r="G69" s="2"/>
      <c r="H69" s="5"/>
      <c r="I69" s="6" t="str">
        <f>IF(A69="","",VLOOKUP(A69,HFTOPEN2023Kategorie!$A$9:$J$136,8,FALSE))</f>
        <v/>
      </c>
      <c r="J69" s="6" t="str">
        <f>IF(A69="","",VLOOKUP(A69,HFTOPEN2023Kategorie!$A$9:$J$136,9,FALSE))</f>
        <v/>
      </c>
      <c r="K69" s="11" t="e">
        <f t="shared" si="1"/>
        <v>#VALUE!</v>
      </c>
    </row>
    <row r="70" spans="1:11" ht="15.6" x14ac:dyDescent="0.3">
      <c r="A70" s="14"/>
      <c r="B70" s="6">
        <v>64</v>
      </c>
      <c r="C70" s="2"/>
      <c r="D70" s="2"/>
      <c r="E70" s="2"/>
      <c r="F70" s="2"/>
      <c r="G70" s="2"/>
      <c r="H70" s="5"/>
      <c r="I70" s="6" t="str">
        <f>IF(A70="","",VLOOKUP(A70,HFTOPEN2023Kategorie!$A$9:$J$136,8,FALSE))</f>
        <v/>
      </c>
      <c r="J70" s="6" t="str">
        <f>IF(A70="","",VLOOKUP(A70,HFTOPEN2023Kategorie!$A$9:$J$136,9,FALSE))</f>
        <v/>
      </c>
      <c r="K70" s="11" t="e">
        <f t="shared" si="1"/>
        <v>#VALUE!</v>
      </c>
    </row>
    <row r="71" spans="1:11" ht="15.6" x14ac:dyDescent="0.3">
      <c r="A71" s="14"/>
      <c r="B71" s="6">
        <v>65</v>
      </c>
      <c r="C71" s="2"/>
      <c r="D71" s="2"/>
      <c r="E71" s="2"/>
      <c r="F71" s="2"/>
      <c r="G71" s="2"/>
      <c r="H71" s="5"/>
      <c r="I71" s="6" t="str">
        <f>IF(A71="","",VLOOKUP(A71,HFTOPEN2023Kategorie!$A$9:$J$136,8,FALSE))</f>
        <v/>
      </c>
      <c r="J71" s="6" t="str">
        <f>IF(A71="","",VLOOKUP(A71,HFTOPEN2023Kategorie!$A$9:$J$136,9,FALSE))</f>
        <v/>
      </c>
      <c r="K71" s="11" t="e">
        <f t="shared" ref="K71:K74" si="2">I71+J71</f>
        <v>#VALUE!</v>
      </c>
    </row>
    <row r="72" spans="1:11" ht="15.6" x14ac:dyDescent="0.3">
      <c r="A72" s="14"/>
      <c r="B72" s="6">
        <v>66</v>
      </c>
      <c r="C72" s="4"/>
      <c r="D72" s="4"/>
      <c r="E72" s="4"/>
      <c r="F72" s="4"/>
      <c r="G72" s="4"/>
      <c r="H72" s="5"/>
      <c r="I72" s="5" t="str">
        <f>IF(A72="","",VLOOKUP(A72,HFTOPEN2023Kategorie!$A$9:$J$136,8,FALSE))</f>
        <v/>
      </c>
      <c r="J72" s="5" t="str">
        <f>IF(A72="","",VLOOKUP(A72,HFTOPEN2023Kategorie!$A$9:$J$136,9,FALSE))</f>
        <v/>
      </c>
      <c r="K72" s="10" t="e">
        <f t="shared" si="2"/>
        <v>#VALUE!</v>
      </c>
    </row>
    <row r="73" spans="1:11" ht="15.6" x14ac:dyDescent="0.3">
      <c r="A73" s="14"/>
      <c r="B73" s="6">
        <v>67</v>
      </c>
      <c r="C73" s="2"/>
      <c r="D73" s="2"/>
      <c r="E73" s="2"/>
      <c r="F73" s="2"/>
      <c r="G73" s="2"/>
      <c r="H73" s="5"/>
      <c r="I73" s="6" t="str">
        <f>IF(A73="","",VLOOKUP(A73,HFTOPEN2023Kategorie!$A$9:$J$136,8,FALSE))</f>
        <v/>
      </c>
      <c r="J73" s="6" t="str">
        <f>IF(A73="","",VLOOKUP(A73,HFTOPEN2023Kategorie!$A$9:$J$136,9,FALSE))</f>
        <v/>
      </c>
      <c r="K73" s="11" t="e">
        <f t="shared" si="2"/>
        <v>#VALUE!</v>
      </c>
    </row>
    <row r="74" spans="1:11" ht="15.6" x14ac:dyDescent="0.3">
      <c r="A74" s="14"/>
      <c r="B74" s="6">
        <v>68</v>
      </c>
      <c r="C74" s="2"/>
      <c r="D74" s="2"/>
      <c r="E74" s="2"/>
      <c r="F74" s="2"/>
      <c r="G74" s="2"/>
      <c r="H74" s="5"/>
      <c r="I74" s="6" t="str">
        <f>IF(A74="","",VLOOKUP(A74,HFTOPEN2023Kategorie!$A$9:$J$136,8,FALSE))</f>
        <v/>
      </c>
      <c r="J74" s="6" t="str">
        <f>IF(A74="","",VLOOKUP(A74,HFTOPEN2023Kategorie!$A$9:$J$136,9,FALSE))</f>
        <v/>
      </c>
      <c r="K74" s="11" t="e">
        <f t="shared" si="2"/>
        <v>#VALUE!</v>
      </c>
    </row>
    <row r="75" spans="1:11" ht="15.6" x14ac:dyDescent="0.3">
      <c r="A75" s="14"/>
      <c r="B75" s="6">
        <v>69</v>
      </c>
      <c r="C75" s="2"/>
      <c r="D75" s="2"/>
      <c r="E75" s="2"/>
      <c r="F75" s="2"/>
      <c r="G75" s="2"/>
      <c r="H75" s="5"/>
      <c r="I75" s="6"/>
      <c r="J75" s="6"/>
      <c r="K75" s="11"/>
    </row>
    <row r="76" spans="1:11" ht="15.6" x14ac:dyDescent="0.3">
      <c r="A76" s="14"/>
      <c r="B76" s="6">
        <v>70</v>
      </c>
      <c r="C76" s="2"/>
      <c r="D76" s="2"/>
      <c r="E76" s="2"/>
      <c r="F76" s="2"/>
      <c r="G76" s="2"/>
      <c r="H76" s="5"/>
      <c r="I76" s="6"/>
      <c r="J76" s="6"/>
      <c r="K76" s="11"/>
    </row>
    <row r="77" spans="1:11" ht="15.6" x14ac:dyDescent="0.3">
      <c r="B77" s="6">
        <v>71</v>
      </c>
      <c r="C77" s="2"/>
      <c r="D77" s="2"/>
      <c r="E77" s="2"/>
      <c r="F77" s="2"/>
      <c r="G77" s="2"/>
      <c r="H77" s="5"/>
      <c r="I77" s="6" t="str">
        <f>IF(A77="","",VLOOKUP(A77,HFTOPEN2023Kategorie!$A$9:$J$136,8,FALSE))</f>
        <v/>
      </c>
      <c r="J77" s="6" t="str">
        <f>IF(A77="","",VLOOKUP(A77,HFTOPEN2023Kategorie!$A$9:$J$136,9,FALSE))</f>
        <v/>
      </c>
      <c r="K77" s="11"/>
    </row>
    <row r="78" spans="1:11" ht="15.6" x14ac:dyDescent="0.3">
      <c r="B78" s="6">
        <v>72</v>
      </c>
      <c r="C78" s="2"/>
      <c r="D78" s="2"/>
      <c r="E78" s="2"/>
      <c r="F78" s="2"/>
      <c r="G78" s="2"/>
      <c r="H78" s="5"/>
      <c r="I78" s="6" t="str">
        <f>IF(A78="","",VLOOKUP(A78,HFTOPEN2023Kategorie!$A$9:$J$136,8,FALSE))</f>
        <v/>
      </c>
      <c r="J78" s="6" t="str">
        <f>IF(A78="","",VLOOKUP(A78,HFTOPEN2023Kategorie!$A$9:$J$136,9,FALSE))</f>
        <v/>
      </c>
      <c r="K78" s="11"/>
    </row>
    <row r="79" spans="1:11" ht="15.6" x14ac:dyDescent="0.3">
      <c r="B79" s="6">
        <v>73</v>
      </c>
      <c r="C79" s="2"/>
      <c r="D79" s="2"/>
      <c r="E79" s="2"/>
      <c r="F79" s="2"/>
      <c r="G79" s="2"/>
      <c r="H79" s="5"/>
      <c r="I79" s="6" t="str">
        <f>IF(A79="","",VLOOKUP(A79,HFTOPEN2023Kategorie!$A$9:$J$136,8,FALSE))</f>
        <v/>
      </c>
      <c r="J79" s="6" t="str">
        <f>IF(A79="","",VLOOKUP(A79,HFTOPEN2023Kategorie!$A$9:$J$136,9,FALSE))</f>
        <v/>
      </c>
      <c r="K79" s="11"/>
    </row>
    <row r="80" spans="1:11" ht="15.6" x14ac:dyDescent="0.3">
      <c r="B80" s="6">
        <v>74</v>
      </c>
      <c r="C80" s="2"/>
      <c r="D80" s="2"/>
      <c r="E80" s="2"/>
      <c r="F80" s="2"/>
      <c r="G80" s="2"/>
      <c r="H80" s="5"/>
      <c r="I80" s="6" t="str">
        <f>IF(A80="","",VLOOKUP(A80,HFTOPEN2023Kategorie!$A$9:$J$136,8,FALSE))</f>
        <v/>
      </c>
      <c r="J80" s="6" t="str">
        <f>IF(A80="","",VLOOKUP(A80,HFTOPEN2023Kategorie!$A$9:$J$136,9,FALSE))</f>
        <v/>
      </c>
      <c r="K80" s="11"/>
    </row>
    <row r="81" spans="2:11" ht="15.6" x14ac:dyDescent="0.3">
      <c r="B81" s="6">
        <v>75</v>
      </c>
      <c r="C81" s="2"/>
      <c r="D81" s="2"/>
      <c r="E81" s="2"/>
      <c r="F81" s="2"/>
      <c r="G81" s="2"/>
      <c r="H81" s="5"/>
      <c r="I81" s="6" t="str">
        <f>IF(A81="","",VLOOKUP(A81,HFTOPEN2023Kategorie!$A$9:$J$136,8,FALSE))</f>
        <v/>
      </c>
      <c r="J81" s="6" t="str">
        <f>IF(A81="","",VLOOKUP(A81,HFTOPEN2023Kategorie!$A$9:$J$136,9,FALSE))</f>
        <v/>
      </c>
      <c r="K81" s="11"/>
    </row>
    <row r="82" spans="2:11" ht="15.6" x14ac:dyDescent="0.3">
      <c r="B82" s="6">
        <v>76</v>
      </c>
      <c r="C82" s="3"/>
      <c r="D82" s="3"/>
      <c r="E82" s="3"/>
      <c r="F82" s="3"/>
      <c r="G82" s="3"/>
      <c r="H82" s="7"/>
      <c r="I82" s="7" t="str">
        <f>IF(A82="","",VLOOKUP(A82,HFTOPEN2023Kategorie!$A$9:$J$136,8,FALSE))</f>
        <v/>
      </c>
      <c r="J82" s="7" t="str">
        <f>IF(A82="","",VLOOKUP(A82,HFTOPEN2023Kategorie!$A$9:$J$136,9,FALSE))</f>
        <v/>
      </c>
      <c r="K82" s="12"/>
    </row>
  </sheetData>
  <sortState ref="A9:K74">
    <sortCondition ref="H9:H74"/>
  </sortState>
  <mergeCells count="6">
    <mergeCell ref="B1:K1"/>
    <mergeCell ref="I7:K7"/>
    <mergeCell ref="E7:G7"/>
    <mergeCell ref="B5:K5"/>
    <mergeCell ref="B4:K4"/>
    <mergeCell ref="B2:K2"/>
  </mergeCells>
  <conditionalFormatting sqref="H9:H82">
    <cfRule type="cellIs" dxfId="5" priority="1" operator="equal">
      <formula>"Woman"</formula>
    </cfRule>
    <cfRule type="cellIs" dxfId="4" priority="2" operator="equal">
      <formula>"Junior"</formula>
    </cfRule>
    <cfRule type="cellIs" dxfId="3" priority="7" operator="equal">
      <formula>"Junior"</formula>
    </cfRule>
    <cfRule type="cellIs" dxfId="2" priority="8" operator="equal">
      <formula>"Woman"</formula>
    </cfRule>
    <cfRule type="cellIs" dxfId="1" priority="9" operator="equal">
      <formula>"Springer"</formula>
    </cfRule>
    <cfRule type="cellIs" dxfId="0" priority="10" operator="equal">
      <formula>"PCP"</formula>
    </cfRule>
  </conditionalFormatting>
  <pageMargins left="0.47244094488188981" right="0.31496062992125984" top="0.35433070866141736" bottom="0.39370078740157483" header="0.31496062992125984" footer="0.31496062992125984"/>
  <pageSetup scale="76" fitToHeight="3" orientation="portrait" r:id="rId1"/>
  <headerFooter>
    <oddFooter>&amp;C_x000D_&amp;1#&amp;"Noto IKEA Latin"&amp;8&amp;K5A5A5A Internal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19" workbookViewId="0">
      <selection activeCell="I9" sqref="I9"/>
    </sheetView>
  </sheetViews>
  <sheetFormatPr defaultColWidth="9.109375" defaultRowHeight="14.4" x14ac:dyDescent="0.3"/>
  <cols>
    <col min="1" max="1" width="15.109375" style="13" bestFit="1" customWidth="1"/>
    <col min="2" max="2" width="21.88671875" style="13" bestFit="1" customWidth="1"/>
    <col min="3" max="3" width="22.6640625" style="13" bestFit="1" customWidth="1"/>
    <col min="4" max="4" width="31.88671875" style="13" bestFit="1" customWidth="1"/>
    <col min="5" max="5" width="9.33203125" style="13" customWidth="1"/>
    <col min="6" max="6" width="26.88671875" style="13" customWidth="1"/>
    <col min="7" max="7" width="22.44140625" style="13" customWidth="1"/>
    <col min="8" max="8" width="9.33203125" style="13" customWidth="1"/>
    <col min="9" max="9" width="9.109375" style="13"/>
    <col min="10" max="11" width="9.33203125" style="13" customWidth="1"/>
    <col min="12" max="16384" width="9.109375" style="13"/>
  </cols>
  <sheetData>
    <row r="1" spans="1:8" x14ac:dyDescent="0.3">
      <c r="A1" s="13" t="s">
        <v>76</v>
      </c>
      <c r="B1" s="13" t="s">
        <v>77</v>
      </c>
      <c r="C1" s="13" t="s">
        <v>78</v>
      </c>
      <c r="D1" s="13" t="s">
        <v>79</v>
      </c>
      <c r="E1" s="13" t="s">
        <v>80</v>
      </c>
      <c r="F1" s="13" t="s">
        <v>81</v>
      </c>
      <c r="G1" s="13" t="s">
        <v>82</v>
      </c>
      <c r="H1" s="13" t="s">
        <v>83</v>
      </c>
    </row>
    <row r="2" spans="1:8" ht="15" x14ac:dyDescent="0.25">
      <c r="A2" s="13" t="s">
        <v>8</v>
      </c>
      <c r="B2" s="13" t="s">
        <v>71</v>
      </c>
      <c r="C2" s="13" t="s">
        <v>47</v>
      </c>
      <c r="D2" s="13" t="s">
        <v>175</v>
      </c>
      <c r="E2" s="13" t="s">
        <v>103</v>
      </c>
      <c r="F2" s="13" t="s">
        <v>14</v>
      </c>
      <c r="G2" s="13" t="s">
        <v>84</v>
      </c>
    </row>
    <row r="3" spans="1:8" x14ac:dyDescent="0.3">
      <c r="A3" s="13" t="s">
        <v>98</v>
      </c>
      <c r="B3" s="13" t="s">
        <v>99</v>
      </c>
      <c r="C3" s="13" t="s">
        <v>63</v>
      </c>
      <c r="D3" s="13" t="s">
        <v>176</v>
      </c>
      <c r="E3" s="13" t="s">
        <v>13</v>
      </c>
      <c r="F3" s="13" t="s">
        <v>14</v>
      </c>
      <c r="G3" s="13" t="s">
        <v>84</v>
      </c>
    </row>
    <row r="4" spans="1:8" ht="15" x14ac:dyDescent="0.25">
      <c r="A4" s="13" t="s">
        <v>101</v>
      </c>
      <c r="B4" s="13" t="s">
        <v>102</v>
      </c>
      <c r="C4" s="13" t="s">
        <v>174</v>
      </c>
      <c r="D4" s="13" t="s">
        <v>175</v>
      </c>
      <c r="E4" s="13" t="s">
        <v>103</v>
      </c>
      <c r="F4" s="13" t="s">
        <v>14</v>
      </c>
      <c r="G4" s="13" t="s">
        <v>184</v>
      </c>
    </row>
    <row r="5" spans="1:8" x14ac:dyDescent="0.3">
      <c r="A5" s="13" t="s">
        <v>136</v>
      </c>
      <c r="B5" s="13" t="s">
        <v>33</v>
      </c>
      <c r="C5" s="13" t="s">
        <v>46</v>
      </c>
      <c r="D5" s="13" t="s">
        <v>66</v>
      </c>
      <c r="E5" s="13" t="s">
        <v>103</v>
      </c>
      <c r="F5" s="13" t="s">
        <v>129</v>
      </c>
      <c r="G5" s="13" t="s">
        <v>84</v>
      </c>
    </row>
    <row r="6" spans="1:8" ht="15" x14ac:dyDescent="0.25">
      <c r="A6" s="13" t="s">
        <v>93</v>
      </c>
      <c r="B6" s="13" t="s">
        <v>94</v>
      </c>
      <c r="C6" s="13" t="s">
        <v>43</v>
      </c>
      <c r="D6" s="13" t="s">
        <v>95</v>
      </c>
      <c r="E6" s="13" t="s">
        <v>13</v>
      </c>
      <c r="F6" s="13" t="s">
        <v>14</v>
      </c>
      <c r="G6" s="13" t="s">
        <v>84</v>
      </c>
    </row>
    <row r="7" spans="1:8" x14ac:dyDescent="0.3">
      <c r="A7" s="13" t="s">
        <v>96</v>
      </c>
      <c r="B7" s="13" t="s">
        <v>34</v>
      </c>
      <c r="C7" s="13" t="s">
        <v>97</v>
      </c>
      <c r="D7" s="13" t="s">
        <v>176</v>
      </c>
      <c r="E7" s="13" t="s">
        <v>13</v>
      </c>
      <c r="F7" s="13" t="s">
        <v>14</v>
      </c>
      <c r="G7" s="13" t="s">
        <v>84</v>
      </c>
    </row>
    <row r="8" spans="1:8" x14ac:dyDescent="0.3">
      <c r="A8" s="13" t="s">
        <v>30</v>
      </c>
      <c r="B8" s="13" t="s">
        <v>123</v>
      </c>
      <c r="C8" s="13" t="s">
        <v>124</v>
      </c>
      <c r="D8" s="13" t="s">
        <v>125</v>
      </c>
      <c r="E8" s="13" t="s">
        <v>40</v>
      </c>
      <c r="F8" s="13" t="s">
        <v>129</v>
      </c>
      <c r="G8" s="13" t="s">
        <v>84</v>
      </c>
    </row>
    <row r="9" spans="1:8" ht="15" x14ac:dyDescent="0.25">
      <c r="A9" s="13" t="s">
        <v>113</v>
      </c>
      <c r="B9" s="13" t="s">
        <v>114</v>
      </c>
      <c r="C9" s="13" t="s">
        <v>47</v>
      </c>
      <c r="D9" s="13" t="s">
        <v>65</v>
      </c>
      <c r="E9" s="13" t="s">
        <v>40</v>
      </c>
      <c r="F9" s="13" t="s">
        <v>129</v>
      </c>
      <c r="G9" s="13" t="s">
        <v>84</v>
      </c>
    </row>
    <row r="10" spans="1:8" x14ac:dyDescent="0.3">
      <c r="A10" s="13" t="s">
        <v>137</v>
      </c>
      <c r="B10" s="13" t="s">
        <v>138</v>
      </c>
      <c r="C10" s="13" t="s">
        <v>97</v>
      </c>
      <c r="D10" s="13" t="s">
        <v>125</v>
      </c>
      <c r="E10" s="13" t="s">
        <v>103</v>
      </c>
      <c r="F10" s="13" t="s">
        <v>14</v>
      </c>
      <c r="G10" s="13" t="s">
        <v>84</v>
      </c>
    </row>
    <row r="11" spans="1:8" x14ac:dyDescent="0.3">
      <c r="A11" s="13" t="s">
        <v>56</v>
      </c>
      <c r="B11" s="13" t="s">
        <v>127</v>
      </c>
      <c r="C11" s="13" t="s">
        <v>51</v>
      </c>
      <c r="D11" s="13" t="s">
        <v>104</v>
      </c>
      <c r="E11" s="13" t="s">
        <v>103</v>
      </c>
      <c r="F11" s="13" t="s">
        <v>14</v>
      </c>
      <c r="G11" s="13" t="s">
        <v>84</v>
      </c>
    </row>
    <row r="12" spans="1:8" x14ac:dyDescent="0.3">
      <c r="A12" s="13" t="s">
        <v>139</v>
      </c>
      <c r="B12" s="13" t="s">
        <v>140</v>
      </c>
      <c r="C12" s="13" t="s">
        <v>43</v>
      </c>
      <c r="D12" s="13" t="s">
        <v>104</v>
      </c>
      <c r="E12" s="13" t="s">
        <v>103</v>
      </c>
      <c r="F12" s="13" t="s">
        <v>14</v>
      </c>
      <c r="G12" s="13" t="s">
        <v>84</v>
      </c>
    </row>
    <row r="13" spans="1:8" x14ac:dyDescent="0.3">
      <c r="A13" s="13" t="s">
        <v>69</v>
      </c>
      <c r="B13" s="13" t="s">
        <v>70</v>
      </c>
      <c r="C13" s="13" t="s">
        <v>43</v>
      </c>
      <c r="D13" s="13" t="s">
        <v>104</v>
      </c>
      <c r="E13" s="13" t="s">
        <v>103</v>
      </c>
      <c r="F13" s="13" t="s">
        <v>14</v>
      </c>
      <c r="G13" s="13" t="s">
        <v>84</v>
      </c>
    </row>
    <row r="14" spans="1:8" x14ac:dyDescent="0.3">
      <c r="A14" s="13" t="s">
        <v>9</v>
      </c>
      <c r="B14" s="13" t="s">
        <v>10</v>
      </c>
      <c r="C14" s="13" t="s">
        <v>47</v>
      </c>
      <c r="D14" s="13" t="s">
        <v>68</v>
      </c>
      <c r="E14" s="13" t="s">
        <v>103</v>
      </c>
      <c r="F14" s="13" t="s">
        <v>14</v>
      </c>
      <c r="G14" s="13" t="s">
        <v>84</v>
      </c>
    </row>
    <row r="15" spans="1:8" x14ac:dyDescent="0.3">
      <c r="A15" s="13" t="s">
        <v>7</v>
      </c>
      <c r="B15" s="13" t="s">
        <v>6</v>
      </c>
      <c r="C15" s="13" t="s">
        <v>42</v>
      </c>
      <c r="D15" s="13" t="s">
        <v>53</v>
      </c>
      <c r="E15" s="13" t="s">
        <v>103</v>
      </c>
      <c r="F15" s="13" t="s">
        <v>14</v>
      </c>
      <c r="G15" s="13" t="s">
        <v>184</v>
      </c>
    </row>
    <row r="16" spans="1:8" x14ac:dyDescent="0.3">
      <c r="A16" s="13" t="s">
        <v>111</v>
      </c>
      <c r="B16" s="13" t="s">
        <v>112</v>
      </c>
      <c r="C16" s="13" t="s">
        <v>42</v>
      </c>
      <c r="D16" s="13" t="s">
        <v>52</v>
      </c>
      <c r="E16" s="13" t="s">
        <v>13</v>
      </c>
      <c r="F16" s="13" t="s">
        <v>14</v>
      </c>
      <c r="G16" s="13" t="s">
        <v>84</v>
      </c>
    </row>
    <row r="17" spans="1:7" x14ac:dyDescent="0.3">
      <c r="A17" s="13" t="s">
        <v>0</v>
      </c>
      <c r="B17" s="13" t="s">
        <v>38</v>
      </c>
      <c r="C17" s="13" t="s">
        <v>42</v>
      </c>
      <c r="D17" s="13" t="s">
        <v>177</v>
      </c>
      <c r="E17" s="13" t="s">
        <v>13</v>
      </c>
      <c r="F17" s="13" t="s">
        <v>14</v>
      </c>
      <c r="G17" s="13" t="s">
        <v>84</v>
      </c>
    </row>
    <row r="18" spans="1:7" x14ac:dyDescent="0.3">
      <c r="A18" s="13" t="s">
        <v>5</v>
      </c>
      <c r="B18" s="13" t="s">
        <v>35</v>
      </c>
      <c r="C18" s="13" t="s">
        <v>50</v>
      </c>
      <c r="D18" s="13" t="s">
        <v>65</v>
      </c>
      <c r="E18" s="13" t="s">
        <v>41</v>
      </c>
      <c r="F18" s="13" t="s">
        <v>185</v>
      </c>
      <c r="G18" s="13" t="s">
        <v>184</v>
      </c>
    </row>
    <row r="19" spans="1:7" x14ac:dyDescent="0.3">
      <c r="A19" s="13" t="s">
        <v>141</v>
      </c>
      <c r="B19" s="13" t="s">
        <v>142</v>
      </c>
      <c r="C19" s="13" t="s">
        <v>44</v>
      </c>
      <c r="D19" s="13" t="s">
        <v>104</v>
      </c>
      <c r="E19" s="13" t="s">
        <v>13</v>
      </c>
      <c r="F19" s="13" t="s">
        <v>185</v>
      </c>
      <c r="G19" s="13" t="s">
        <v>84</v>
      </c>
    </row>
    <row r="20" spans="1:7" ht="15" x14ac:dyDescent="0.25">
      <c r="A20" s="13" t="s">
        <v>31</v>
      </c>
      <c r="B20" s="13" t="s">
        <v>32</v>
      </c>
      <c r="C20" s="13" t="s">
        <v>42</v>
      </c>
      <c r="D20" s="13" t="s">
        <v>178</v>
      </c>
      <c r="E20" s="13" t="s">
        <v>40</v>
      </c>
      <c r="F20" s="13" t="s">
        <v>14</v>
      </c>
      <c r="G20" s="13" t="s">
        <v>84</v>
      </c>
    </row>
    <row r="21" spans="1:7" x14ac:dyDescent="0.3">
      <c r="A21" s="13" t="s">
        <v>2</v>
      </c>
      <c r="B21" s="13" t="s">
        <v>3</v>
      </c>
      <c r="C21" s="13" t="s">
        <v>45</v>
      </c>
      <c r="D21" s="13" t="s">
        <v>66</v>
      </c>
      <c r="E21" s="13" t="s">
        <v>103</v>
      </c>
      <c r="F21" s="13" t="s">
        <v>185</v>
      </c>
      <c r="G21" s="13" t="s">
        <v>87</v>
      </c>
    </row>
    <row r="22" spans="1:7" x14ac:dyDescent="0.3">
      <c r="A22" s="13" t="s">
        <v>1</v>
      </c>
      <c r="B22" s="13" t="s">
        <v>59</v>
      </c>
      <c r="C22" s="13" t="s">
        <v>4</v>
      </c>
      <c r="D22" s="13" t="s">
        <v>65</v>
      </c>
      <c r="E22" s="13" t="s">
        <v>40</v>
      </c>
      <c r="F22" s="13" t="s">
        <v>14</v>
      </c>
      <c r="G22" s="13" t="s">
        <v>88</v>
      </c>
    </row>
    <row r="23" spans="1:7" x14ac:dyDescent="0.3">
      <c r="A23" s="13" t="s">
        <v>11</v>
      </c>
      <c r="B23" s="13" t="s">
        <v>60</v>
      </c>
      <c r="C23" s="13" t="s">
        <v>4</v>
      </c>
      <c r="D23" s="13" t="s">
        <v>179</v>
      </c>
      <c r="E23" s="13" t="s">
        <v>13</v>
      </c>
      <c r="F23" s="13" t="s">
        <v>14</v>
      </c>
      <c r="G23" s="13" t="s">
        <v>84</v>
      </c>
    </row>
    <row r="24" spans="1:7" x14ac:dyDescent="0.3">
      <c r="A24" s="13" t="s">
        <v>143</v>
      </c>
      <c r="B24" s="13" t="s">
        <v>144</v>
      </c>
      <c r="C24" s="13" t="s">
        <v>47</v>
      </c>
      <c r="D24" s="13" t="s">
        <v>180</v>
      </c>
      <c r="E24" s="13" t="s">
        <v>13</v>
      </c>
      <c r="F24" s="13" t="s">
        <v>186</v>
      </c>
      <c r="G24" s="13" t="s">
        <v>84</v>
      </c>
    </row>
    <row r="25" spans="1:7" ht="15" x14ac:dyDescent="0.25">
      <c r="A25" s="13" t="s">
        <v>108</v>
      </c>
      <c r="B25" s="13" t="s">
        <v>39</v>
      </c>
      <c r="C25" s="13" t="s">
        <v>43</v>
      </c>
      <c r="D25" s="13" t="s">
        <v>55</v>
      </c>
      <c r="E25" s="13" t="s">
        <v>13</v>
      </c>
      <c r="F25" s="13" t="s">
        <v>129</v>
      </c>
      <c r="G25" s="13" t="s">
        <v>84</v>
      </c>
    </row>
    <row r="26" spans="1:7" x14ac:dyDescent="0.3">
      <c r="A26" s="13" t="s">
        <v>145</v>
      </c>
      <c r="B26" s="13" t="s">
        <v>122</v>
      </c>
      <c r="C26" s="13" t="s">
        <v>47</v>
      </c>
      <c r="D26" s="13" t="s">
        <v>177</v>
      </c>
      <c r="E26" s="13" t="s">
        <v>13</v>
      </c>
      <c r="F26" s="13" t="s">
        <v>14</v>
      </c>
      <c r="G26" s="13" t="s">
        <v>86</v>
      </c>
    </row>
    <row r="27" spans="1:7" x14ac:dyDescent="0.3">
      <c r="A27" s="13" t="s">
        <v>146</v>
      </c>
      <c r="B27" s="13" t="s">
        <v>60</v>
      </c>
      <c r="C27" s="13" t="s">
        <v>44</v>
      </c>
      <c r="D27" s="13" t="s">
        <v>177</v>
      </c>
      <c r="E27" s="13" t="s">
        <v>13</v>
      </c>
      <c r="F27" s="13" t="s">
        <v>185</v>
      </c>
      <c r="G27" s="13" t="s">
        <v>86</v>
      </c>
    </row>
    <row r="28" spans="1:7" x14ac:dyDescent="0.3">
      <c r="A28" s="13" t="s">
        <v>57</v>
      </c>
      <c r="B28" s="13" t="s">
        <v>61</v>
      </c>
      <c r="C28" s="13" t="s">
        <v>45</v>
      </c>
      <c r="D28" s="13" t="s">
        <v>67</v>
      </c>
      <c r="E28" s="13" t="s">
        <v>103</v>
      </c>
      <c r="F28" s="13" t="s">
        <v>185</v>
      </c>
      <c r="G28" s="13" t="s">
        <v>84</v>
      </c>
    </row>
    <row r="29" spans="1:7" x14ac:dyDescent="0.3">
      <c r="A29" s="13" t="s">
        <v>118</v>
      </c>
      <c r="B29" s="13" t="s">
        <v>119</v>
      </c>
      <c r="C29" s="13" t="s">
        <v>4</v>
      </c>
      <c r="D29" s="13" t="s">
        <v>54</v>
      </c>
      <c r="E29" s="13" t="s">
        <v>40</v>
      </c>
      <c r="F29" s="13" t="s">
        <v>129</v>
      </c>
      <c r="G29" s="13" t="s">
        <v>84</v>
      </c>
    </row>
    <row r="30" spans="1:7" x14ac:dyDescent="0.3">
      <c r="A30" s="13" t="s">
        <v>8</v>
      </c>
      <c r="B30" s="13" t="s">
        <v>120</v>
      </c>
      <c r="C30" s="13" t="s">
        <v>48</v>
      </c>
      <c r="D30" s="13" t="s">
        <v>121</v>
      </c>
      <c r="E30" s="13" t="s">
        <v>40</v>
      </c>
      <c r="F30" s="13" t="s">
        <v>129</v>
      </c>
      <c r="G30" s="13" t="s">
        <v>85</v>
      </c>
    </row>
    <row r="31" spans="1:7" x14ac:dyDescent="0.3">
      <c r="A31" s="13" t="s">
        <v>107</v>
      </c>
      <c r="B31" s="13" t="s">
        <v>105</v>
      </c>
      <c r="C31" s="13" t="s">
        <v>45</v>
      </c>
      <c r="D31" s="13" t="s">
        <v>176</v>
      </c>
      <c r="E31" s="13" t="s">
        <v>13</v>
      </c>
      <c r="F31" s="13" t="s">
        <v>185</v>
      </c>
      <c r="G31" s="13" t="s">
        <v>84</v>
      </c>
    </row>
    <row r="32" spans="1:7" ht="15" x14ac:dyDescent="0.25">
      <c r="A32" s="13" t="s">
        <v>58</v>
      </c>
      <c r="B32" s="13" t="s">
        <v>62</v>
      </c>
      <c r="C32" s="13" t="s">
        <v>106</v>
      </c>
      <c r="D32" s="13" t="s">
        <v>115</v>
      </c>
      <c r="E32" s="13" t="s">
        <v>41</v>
      </c>
      <c r="F32" s="13" t="s">
        <v>14</v>
      </c>
      <c r="G32" s="13" t="s">
        <v>84</v>
      </c>
    </row>
    <row r="33" spans="1:7" x14ac:dyDescent="0.3">
      <c r="A33" s="13" t="s">
        <v>147</v>
      </c>
      <c r="B33" s="13" t="s">
        <v>148</v>
      </c>
      <c r="C33" s="13" t="s">
        <v>169</v>
      </c>
      <c r="D33" s="13" t="s">
        <v>100</v>
      </c>
      <c r="E33" s="13" t="s">
        <v>103</v>
      </c>
      <c r="F33" s="13" t="s">
        <v>14</v>
      </c>
      <c r="G33" s="13" t="s">
        <v>84</v>
      </c>
    </row>
    <row r="34" spans="1:7" x14ac:dyDescent="0.3">
      <c r="A34" s="13" t="s">
        <v>1</v>
      </c>
      <c r="B34" s="13" t="s">
        <v>36</v>
      </c>
      <c r="C34" s="13" t="s">
        <v>170</v>
      </c>
      <c r="D34" s="13" t="s">
        <v>104</v>
      </c>
      <c r="E34" s="13" t="s">
        <v>103</v>
      </c>
      <c r="F34" s="13" t="s">
        <v>14</v>
      </c>
      <c r="G34" s="13" t="s">
        <v>85</v>
      </c>
    </row>
    <row r="35" spans="1:7" x14ac:dyDescent="0.3">
      <c r="A35" s="13" t="s">
        <v>149</v>
      </c>
      <c r="B35" s="13" t="s">
        <v>150</v>
      </c>
      <c r="C35" s="13" t="s">
        <v>4</v>
      </c>
      <c r="D35" s="13" t="s">
        <v>175</v>
      </c>
      <c r="E35" s="13" t="s">
        <v>40</v>
      </c>
      <c r="F35" s="13" t="s">
        <v>129</v>
      </c>
      <c r="G35" s="13" t="s">
        <v>84</v>
      </c>
    </row>
    <row r="36" spans="1:7" x14ac:dyDescent="0.3">
      <c r="A36" s="13" t="s">
        <v>151</v>
      </c>
      <c r="B36" s="13" t="s">
        <v>152</v>
      </c>
      <c r="C36" s="13" t="s">
        <v>171</v>
      </c>
      <c r="D36" s="13" t="s">
        <v>181</v>
      </c>
      <c r="E36" s="13" t="s">
        <v>40</v>
      </c>
      <c r="F36" s="13" t="s">
        <v>14</v>
      </c>
      <c r="G36" s="13" t="s">
        <v>84</v>
      </c>
    </row>
    <row r="37" spans="1:7" x14ac:dyDescent="0.3">
      <c r="A37" s="13" t="s">
        <v>1</v>
      </c>
      <c r="B37" s="13" t="s">
        <v>153</v>
      </c>
      <c r="C37" s="13" t="s">
        <v>42</v>
      </c>
      <c r="D37" s="13" t="s">
        <v>131</v>
      </c>
      <c r="E37" s="13" t="s">
        <v>40</v>
      </c>
      <c r="F37" s="13" t="s">
        <v>14</v>
      </c>
      <c r="G37" s="13" t="s">
        <v>88</v>
      </c>
    </row>
    <row r="38" spans="1:7" ht="15" x14ac:dyDescent="0.25">
      <c r="A38" s="13" t="s">
        <v>154</v>
      </c>
      <c r="B38" s="13" t="s">
        <v>155</v>
      </c>
      <c r="C38" s="13" t="s">
        <v>172</v>
      </c>
      <c r="D38" s="13" t="s">
        <v>182</v>
      </c>
      <c r="E38" s="13" t="s">
        <v>41</v>
      </c>
      <c r="F38" s="13" t="s">
        <v>14</v>
      </c>
      <c r="G38" s="13" t="s">
        <v>84</v>
      </c>
    </row>
    <row r="39" spans="1:7" x14ac:dyDescent="0.3">
      <c r="A39" s="13" t="s">
        <v>110</v>
      </c>
      <c r="B39" s="13" t="s">
        <v>91</v>
      </c>
      <c r="C39" s="13" t="s">
        <v>63</v>
      </c>
      <c r="D39" s="13" t="s">
        <v>109</v>
      </c>
      <c r="E39" s="13" t="s">
        <v>13</v>
      </c>
      <c r="F39" s="13" t="s">
        <v>14</v>
      </c>
      <c r="G39" s="13" t="s">
        <v>84</v>
      </c>
    </row>
    <row r="40" spans="1:7" x14ac:dyDescent="0.3">
      <c r="A40" s="13" t="s">
        <v>156</v>
      </c>
      <c r="B40" s="13" t="s">
        <v>157</v>
      </c>
      <c r="C40" s="13" t="s">
        <v>42</v>
      </c>
      <c r="D40" s="13" t="s">
        <v>183</v>
      </c>
      <c r="E40" s="13" t="s">
        <v>13</v>
      </c>
      <c r="F40" s="13" t="s">
        <v>14</v>
      </c>
      <c r="G40" s="13" t="s">
        <v>84</v>
      </c>
    </row>
    <row r="41" spans="1:7" x14ac:dyDescent="0.3">
      <c r="A41" s="13" t="s">
        <v>158</v>
      </c>
      <c r="B41" s="13" t="s">
        <v>133</v>
      </c>
      <c r="C41" s="13" t="s">
        <v>4</v>
      </c>
      <c r="D41" s="13" t="s">
        <v>117</v>
      </c>
      <c r="E41" s="13" t="s">
        <v>103</v>
      </c>
      <c r="F41" s="13" t="s">
        <v>14</v>
      </c>
      <c r="G41" s="13" t="s">
        <v>87</v>
      </c>
    </row>
    <row r="42" spans="1:7" x14ac:dyDescent="0.3">
      <c r="A42" s="13" t="s">
        <v>159</v>
      </c>
      <c r="B42" s="13" t="s">
        <v>133</v>
      </c>
      <c r="C42" s="13" t="s">
        <v>173</v>
      </c>
      <c r="D42" s="13" t="s">
        <v>117</v>
      </c>
      <c r="E42" s="13" t="s">
        <v>103</v>
      </c>
      <c r="F42" s="13" t="s">
        <v>14</v>
      </c>
      <c r="G42" s="13" t="s">
        <v>87</v>
      </c>
    </row>
    <row r="43" spans="1:7" ht="15" x14ac:dyDescent="0.25">
      <c r="A43" s="13" t="s">
        <v>11</v>
      </c>
      <c r="B43" s="13" t="s">
        <v>12</v>
      </c>
      <c r="C43" s="13" t="s">
        <v>106</v>
      </c>
      <c r="D43" s="13" t="s">
        <v>115</v>
      </c>
      <c r="E43" s="13" t="s">
        <v>13</v>
      </c>
      <c r="F43" s="13" t="s">
        <v>14</v>
      </c>
      <c r="G43" s="13" t="s">
        <v>84</v>
      </c>
    </row>
    <row r="44" spans="1:7" ht="15" x14ac:dyDescent="0.25">
      <c r="A44" s="13" t="s">
        <v>116</v>
      </c>
      <c r="B44" s="13" t="s">
        <v>160</v>
      </c>
      <c r="C44" s="13" t="s">
        <v>47</v>
      </c>
      <c r="D44" s="13" t="s">
        <v>52</v>
      </c>
      <c r="E44" s="13" t="s">
        <v>103</v>
      </c>
      <c r="F44" s="13" t="s">
        <v>14</v>
      </c>
      <c r="G44" s="13" t="s">
        <v>84</v>
      </c>
    </row>
    <row r="45" spans="1:7" ht="15" x14ac:dyDescent="0.25">
      <c r="A45" s="13" t="s">
        <v>161</v>
      </c>
      <c r="B45" s="13" t="s">
        <v>162</v>
      </c>
      <c r="C45" s="13" t="s">
        <v>4</v>
      </c>
      <c r="D45" s="13" t="s">
        <v>117</v>
      </c>
      <c r="E45" s="13" t="s">
        <v>103</v>
      </c>
      <c r="F45" s="13" t="s">
        <v>14</v>
      </c>
      <c r="G45" s="13" t="s">
        <v>87</v>
      </c>
    </row>
    <row r="46" spans="1:7" ht="15" x14ac:dyDescent="0.25">
      <c r="A46" s="13" t="s">
        <v>163</v>
      </c>
      <c r="B46" s="13" t="s">
        <v>164</v>
      </c>
      <c r="C46" s="13" t="s">
        <v>106</v>
      </c>
      <c r="D46" s="13" t="s">
        <v>177</v>
      </c>
      <c r="E46" s="13" t="s">
        <v>41</v>
      </c>
      <c r="F46" s="13" t="s">
        <v>14</v>
      </c>
      <c r="G46" s="13" t="s">
        <v>84</v>
      </c>
    </row>
    <row r="47" spans="1:7" ht="15" x14ac:dyDescent="0.25">
      <c r="A47" s="13" t="s">
        <v>126</v>
      </c>
      <c r="B47" s="13" t="s">
        <v>37</v>
      </c>
      <c r="C47" s="13" t="s">
        <v>106</v>
      </c>
      <c r="D47" s="13" t="s">
        <v>125</v>
      </c>
      <c r="E47" s="13" t="s">
        <v>103</v>
      </c>
      <c r="F47" s="13" t="s">
        <v>14</v>
      </c>
      <c r="G47" s="13" t="s">
        <v>84</v>
      </c>
    </row>
    <row r="48" spans="1:7" ht="15" x14ac:dyDescent="0.25">
      <c r="A48" s="13" t="s">
        <v>58</v>
      </c>
      <c r="B48" s="13" t="s">
        <v>165</v>
      </c>
      <c r="C48" s="13" t="s">
        <v>64</v>
      </c>
      <c r="D48" s="13" t="s">
        <v>65</v>
      </c>
      <c r="E48" s="13" t="s">
        <v>41</v>
      </c>
      <c r="F48" s="13" t="s">
        <v>14</v>
      </c>
      <c r="G48" s="13" t="s">
        <v>84</v>
      </c>
    </row>
    <row r="49" spans="1:7" x14ac:dyDescent="0.3">
      <c r="A49" s="13" t="s">
        <v>151</v>
      </c>
      <c r="B49" s="13" t="s">
        <v>166</v>
      </c>
      <c r="C49" s="13" t="s">
        <v>49</v>
      </c>
      <c r="D49" s="13" t="s">
        <v>125</v>
      </c>
      <c r="E49" s="13" t="s">
        <v>40</v>
      </c>
      <c r="F49" s="13" t="s">
        <v>14</v>
      </c>
      <c r="G49" s="13" t="s">
        <v>184</v>
      </c>
    </row>
    <row r="50" spans="1:7" x14ac:dyDescent="0.3">
      <c r="A50" s="13" t="s">
        <v>1</v>
      </c>
      <c r="B50" s="13" t="s">
        <v>167</v>
      </c>
      <c r="C50" s="13" t="s">
        <v>74</v>
      </c>
      <c r="D50" s="13" t="s">
        <v>104</v>
      </c>
      <c r="E50" s="13" t="s">
        <v>168</v>
      </c>
      <c r="F50" s="13" t="s">
        <v>14</v>
      </c>
      <c r="G50" s="13" t="s">
        <v>184</v>
      </c>
    </row>
  </sheetData>
  <autoFilter ref="A1:I50"/>
  <pageMargins left="0.7" right="0.7" top="0.75" bottom="0.75" header="0.3" footer="0.3"/>
  <pageSetup orientation="portrait" r:id="rId1"/>
  <headerFooter>
    <oddFooter>&amp;C_x000D_&amp;1#&amp;"Noto IKEA Latin"&amp;8&amp;K5A5A5A Internal</oddFooter>
  </headerFooter>
</worksheet>
</file>

<file path=docMetadata/LabelInfo.xml><?xml version="1.0" encoding="utf-8"?>
<clbl:labelList xmlns:clbl="http://schemas.microsoft.com/office/2020/mipLabelMetadata">
  <clbl:label id="{0f945650-ec40-41a9-9362-7e2addda4452}" enabled="1" method="Standard" siteId="{a33c6ac4-a52e-45c5-af07-b972df9bd00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3</vt:i4>
      </vt:variant>
    </vt:vector>
  </HeadingPairs>
  <TitlesOfParts>
    <vt:vector size="6" baseType="lpstr">
      <vt:lpstr>HFTOPEN2023Kategorie</vt:lpstr>
      <vt:lpstr>HFT OPEN 2023</vt:lpstr>
      <vt:lpstr>ZOZNAM</vt:lpstr>
      <vt:lpstr>'HFT OPEN 2023'!Názvy_tlače</vt:lpstr>
      <vt:lpstr>'HFT OPEN 2023'!Oblasť_tlače</vt:lpstr>
      <vt:lpstr>HFTOPEN2023Kategorie!Oblasť_tlače</vt:lpstr>
    </vt:vector>
  </TitlesOfParts>
  <Company>CGI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Frantisek Hulac</dc:creator>
  <cp:lastModifiedBy>Peter Beňuš</cp:lastModifiedBy>
  <cp:lastPrinted>2023-10-30T18:36:23Z</cp:lastPrinted>
  <dcterms:created xsi:type="dcterms:W3CDTF">2018-05-04T09:03:15Z</dcterms:created>
  <dcterms:modified xsi:type="dcterms:W3CDTF">2023-10-30T19:49:27Z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945650-ec40-41a9-9362-7e2addda4452_Enabled">
    <vt:lpwstr>true</vt:lpwstr>
  </property>
  <property fmtid="{D5CDD505-2E9C-101B-9397-08002B2CF9AE}" pid="3" name="MSIP_Label_0f945650-ec40-41a9-9362-7e2addda4452_SetDate">
    <vt:lpwstr>2022-10-20T10:08:28Z</vt:lpwstr>
  </property>
  <property fmtid="{D5CDD505-2E9C-101B-9397-08002B2CF9AE}" pid="4" name="MSIP_Label_0f945650-ec40-41a9-9362-7e2addda4452_Method">
    <vt:lpwstr>Standard</vt:lpwstr>
  </property>
  <property fmtid="{D5CDD505-2E9C-101B-9397-08002B2CF9AE}" pid="5" name="MSIP_Label_0f945650-ec40-41a9-9362-7e2addda4452_Name">
    <vt:lpwstr>Internal</vt:lpwstr>
  </property>
  <property fmtid="{D5CDD505-2E9C-101B-9397-08002B2CF9AE}" pid="6" name="MSIP_Label_0f945650-ec40-41a9-9362-7e2addda4452_SiteId">
    <vt:lpwstr>a33c6ac4-a52e-45c5-af07-b972df9bd004</vt:lpwstr>
  </property>
  <property fmtid="{D5CDD505-2E9C-101B-9397-08002B2CF9AE}" pid="7" name="MSIP_Label_0f945650-ec40-41a9-9362-7e2addda4452_ActionId">
    <vt:lpwstr>6373d281-5d20-4fa0-b6f3-fa12a4c2b8ac</vt:lpwstr>
  </property>
  <property fmtid="{D5CDD505-2E9C-101B-9397-08002B2CF9AE}" pid="8" name="MSIP_Label_0f945650-ec40-41a9-9362-7e2addda4452_ContentBits">
    <vt:lpwstr>2</vt:lpwstr>
  </property>
</Properties>
</file>