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MP2021\Lipová 2\"/>
    </mc:Choice>
  </mc:AlternateContent>
  <xr:revisionPtr revIDLastSave="0" documentId="8_{549521F5-2710-4F7B-ACC6-75F4EDCFF54D}" xr6:coauthVersionLast="47" xr6:coauthVersionMax="47" xr10:uidLastSave="{00000000-0000-0000-0000-000000000000}"/>
  <bookViews>
    <workbookView xWindow="-103" yWindow="-103" windowWidth="33120" windowHeight="18120" xr2:uid="{3CB9AD07-E44E-41C7-854A-A63615A887C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1" l="1"/>
  <c r="G59" i="1"/>
  <c r="E59" i="1"/>
  <c r="AO58" i="1"/>
  <c r="H58" i="1"/>
  <c r="G58" i="1"/>
  <c r="E58" i="1"/>
  <c r="AO57" i="1"/>
  <c r="H57" i="1"/>
  <c r="G57" i="1"/>
  <c r="E57" i="1"/>
  <c r="AO56" i="1"/>
  <c r="H56" i="1"/>
  <c r="G56" i="1"/>
  <c r="E56" i="1"/>
  <c r="H53" i="1"/>
  <c r="G53" i="1"/>
  <c r="H52" i="1"/>
  <c r="G52" i="1"/>
  <c r="AO51" i="1"/>
  <c r="H51" i="1"/>
  <c r="G51" i="1"/>
  <c r="E51" i="1"/>
  <c r="AO50" i="1"/>
  <c r="H50" i="1"/>
  <c r="G50" i="1"/>
  <c r="E50" i="1"/>
  <c r="AO49" i="1"/>
  <c r="H49" i="1"/>
  <c r="G49" i="1"/>
  <c r="E49" i="1"/>
  <c r="AO48" i="1"/>
  <c r="H48" i="1"/>
  <c r="G48" i="1"/>
  <c r="E48" i="1"/>
  <c r="AO47" i="1"/>
  <c r="H47" i="1"/>
  <c r="G47" i="1"/>
  <c r="E47" i="1"/>
  <c r="AO46" i="1"/>
  <c r="H46" i="1"/>
  <c r="G46" i="1"/>
  <c r="E46" i="1"/>
  <c r="AO36" i="1"/>
  <c r="H36" i="1"/>
  <c r="G36" i="1"/>
  <c r="E36" i="1"/>
  <c r="H35" i="1"/>
  <c r="G35" i="1"/>
  <c r="AO34" i="1"/>
  <c r="H34" i="1"/>
  <c r="G34" i="1"/>
  <c r="E34" i="1"/>
  <c r="AO33" i="1"/>
  <c r="H33" i="1"/>
  <c r="G33" i="1"/>
  <c r="E33" i="1"/>
  <c r="AO32" i="1"/>
  <c r="H32" i="1"/>
  <c r="G32" i="1"/>
  <c r="E32" i="1"/>
  <c r="AO29" i="1"/>
  <c r="H29" i="1"/>
  <c r="G29" i="1"/>
  <c r="E29" i="1"/>
  <c r="H28" i="1"/>
  <c r="G28" i="1"/>
  <c r="AO27" i="1"/>
  <c r="H27" i="1"/>
  <c r="G27" i="1"/>
  <c r="E27" i="1"/>
  <c r="AO26" i="1"/>
  <c r="H26" i="1"/>
  <c r="G26" i="1"/>
  <c r="E26" i="1"/>
  <c r="AO25" i="1"/>
  <c r="H25" i="1"/>
  <c r="G25" i="1"/>
  <c r="E25" i="1"/>
  <c r="H21" i="1"/>
  <c r="G21" i="1"/>
  <c r="H20" i="1"/>
  <c r="G20" i="1"/>
  <c r="AO19" i="1"/>
  <c r="H19" i="1"/>
  <c r="G19" i="1"/>
  <c r="E19" i="1"/>
  <c r="AO18" i="1"/>
  <c r="H18" i="1"/>
  <c r="G18" i="1"/>
  <c r="E18" i="1"/>
  <c r="AO17" i="1"/>
  <c r="H17" i="1"/>
  <c r="G17" i="1"/>
  <c r="E17" i="1"/>
  <c r="AO16" i="1"/>
  <c r="H16" i="1"/>
  <c r="G16" i="1"/>
  <c r="E16" i="1"/>
  <c r="AO15" i="1"/>
  <c r="H15" i="1"/>
  <c r="G15" i="1"/>
  <c r="E15" i="1"/>
  <c r="AO14" i="1"/>
  <c r="H14" i="1"/>
  <c r="G14" i="1"/>
  <c r="E14" i="1"/>
  <c r="AO13" i="1"/>
  <c r="H13" i="1"/>
  <c r="G13" i="1"/>
  <c r="E13" i="1"/>
  <c r="AO12" i="1"/>
  <c r="H12" i="1"/>
  <c r="G12" i="1"/>
  <c r="E12" i="1"/>
  <c r="AO11" i="1"/>
  <c r="H11" i="1"/>
  <c r="G11" i="1"/>
  <c r="E11" i="1"/>
  <c r="AO10" i="1"/>
  <c r="H10" i="1"/>
  <c r="G10" i="1"/>
  <c r="E10" i="1"/>
  <c r="AO9" i="1"/>
  <c r="H9" i="1"/>
  <c r="G9" i="1"/>
  <c r="E9" i="1"/>
  <c r="AO8" i="1"/>
  <c r="H8" i="1"/>
  <c r="G8" i="1"/>
  <c r="E8" i="1"/>
</calcChain>
</file>

<file path=xl/sharedStrings.xml><?xml version="1.0" encoding="utf-8"?>
<sst xmlns="http://schemas.openxmlformats.org/spreadsheetml/2006/main" count="210" uniqueCount="124">
  <si>
    <t>Terč č.:</t>
  </si>
  <si>
    <t>Pozice</t>
  </si>
  <si>
    <t>S</t>
  </si>
  <si>
    <t>K</t>
  </si>
  <si>
    <t>KS</t>
  </si>
  <si>
    <t>SS</t>
  </si>
  <si>
    <t>Killzóna(mm)</t>
  </si>
  <si>
    <t>Vzdálenost(m)</t>
  </si>
  <si>
    <t>PCP muži</t>
  </si>
  <si>
    <t>Přezdívka</t>
  </si>
  <si>
    <t>Příjmení</t>
  </si>
  <si>
    <t>Jméno</t>
  </si>
  <si>
    <t>Sobota</t>
  </si>
  <si>
    <t>%</t>
  </si>
  <si>
    <t>Neděle</t>
  </si>
  <si>
    <t>Celkem</t>
  </si>
  <si>
    <t>Pořadí</t>
  </si>
  <si>
    <t>Josef</t>
  </si>
  <si>
    <t>Jansa</t>
  </si>
  <si>
    <t>1</t>
  </si>
  <si>
    <t>xpetrx</t>
  </si>
  <si>
    <t>Šindelka</t>
  </si>
  <si>
    <t>Petr</t>
  </si>
  <si>
    <t>2</t>
  </si>
  <si>
    <t>Vladimír.K</t>
  </si>
  <si>
    <t>Kvapil</t>
  </si>
  <si>
    <t>Vladimír</t>
  </si>
  <si>
    <t>3</t>
  </si>
  <si>
    <t>Vavra</t>
  </si>
  <si>
    <t>4</t>
  </si>
  <si>
    <t>Hombre</t>
  </si>
  <si>
    <t>Peřina</t>
  </si>
  <si>
    <t>Ivo</t>
  </si>
  <si>
    <t>5-6</t>
  </si>
  <si>
    <t>Zuki</t>
  </si>
  <si>
    <t>Vydařelý</t>
  </si>
  <si>
    <t>Jiří</t>
  </si>
  <si>
    <t>John Steele</t>
  </si>
  <si>
    <t>Tuček</t>
  </si>
  <si>
    <t>7-8</t>
  </si>
  <si>
    <t>PetrŠ</t>
  </si>
  <si>
    <t>Šín</t>
  </si>
  <si>
    <t>Zedr68</t>
  </si>
  <si>
    <t>Indra</t>
  </si>
  <si>
    <t>Zdeněk</t>
  </si>
  <si>
    <t>9</t>
  </si>
  <si>
    <t>Kohout</t>
  </si>
  <si>
    <t>Valchář</t>
  </si>
  <si>
    <t>Martin</t>
  </si>
  <si>
    <t>10</t>
  </si>
  <si>
    <t>Riči</t>
  </si>
  <si>
    <t>Niemiec</t>
  </si>
  <si>
    <t>Richard</t>
  </si>
  <si>
    <t>11</t>
  </si>
  <si>
    <t>Jeff</t>
  </si>
  <si>
    <t>Kolář</t>
  </si>
  <si>
    <t>Zbyněk</t>
  </si>
  <si>
    <t>12</t>
  </si>
  <si>
    <t>Radek</t>
  </si>
  <si>
    <t>Kostík</t>
  </si>
  <si>
    <t>13-14</t>
  </si>
  <si>
    <t>Šindy</t>
  </si>
  <si>
    <t>Jan</t>
  </si>
  <si>
    <t>PCP veteráni</t>
  </si>
  <si>
    <t>Lesák</t>
  </si>
  <si>
    <t>Ratislav</t>
  </si>
  <si>
    <t>Dědeček</t>
  </si>
  <si>
    <t>Rykr</t>
  </si>
  <si>
    <t>Alda</t>
  </si>
  <si>
    <t>Mikulecký</t>
  </si>
  <si>
    <t>Aleš</t>
  </si>
  <si>
    <t>Kicmis</t>
  </si>
  <si>
    <t>Šimčík</t>
  </si>
  <si>
    <t>Oldřich</t>
  </si>
  <si>
    <t>Myšák</t>
  </si>
  <si>
    <t>Košák</t>
  </si>
  <si>
    <t>Michal</t>
  </si>
  <si>
    <t>5</t>
  </si>
  <si>
    <t>PCP ženy</t>
  </si>
  <si>
    <t>Maruš</t>
  </si>
  <si>
    <t>Kvapilová</t>
  </si>
  <si>
    <t>Marie</t>
  </si>
  <si>
    <t>Monika</t>
  </si>
  <si>
    <t>Jansová</t>
  </si>
  <si>
    <t>Majka</t>
  </si>
  <si>
    <t>Šindelková</t>
  </si>
  <si>
    <t>Petrová</t>
  </si>
  <si>
    <t>Gabriela</t>
  </si>
  <si>
    <t>Katka</t>
  </si>
  <si>
    <t>Pavloskova</t>
  </si>
  <si>
    <t>Katarina</t>
  </si>
  <si>
    <t>Pružiny</t>
  </si>
  <si>
    <t>ušák</t>
  </si>
  <si>
    <t>Zajíček</t>
  </si>
  <si>
    <t>Miroslav</t>
  </si>
  <si>
    <t>Marťyn</t>
  </si>
  <si>
    <t>Šafránek</t>
  </si>
  <si>
    <t>Zed</t>
  </si>
  <si>
    <t>Doupovec</t>
  </si>
  <si>
    <t>mates444</t>
  </si>
  <si>
    <t>Polakov</t>
  </si>
  <si>
    <t>tomahawk</t>
  </si>
  <si>
    <t>Sekyra</t>
  </si>
  <si>
    <t>Mirek</t>
  </si>
  <si>
    <t>Marcela</t>
  </si>
  <si>
    <t>Bolková</t>
  </si>
  <si>
    <t>6</t>
  </si>
  <si>
    <t>risa.k</t>
  </si>
  <si>
    <t>Kozel</t>
  </si>
  <si>
    <t>7</t>
  </si>
  <si>
    <t>Cuarm</t>
  </si>
  <si>
    <t>Jiri</t>
  </si>
  <si>
    <t>Bilek</t>
  </si>
  <si>
    <t>8</t>
  </si>
  <si>
    <t>PCP Junioři</t>
  </si>
  <si>
    <t>Elca</t>
  </si>
  <si>
    <t>Vávrová</t>
  </si>
  <si>
    <t>Eliška</t>
  </si>
  <si>
    <t>Marián</t>
  </si>
  <si>
    <t>Baňas</t>
  </si>
  <si>
    <t>Baňasová</t>
  </si>
  <si>
    <t>Terezie</t>
  </si>
  <si>
    <t>Víťa</t>
  </si>
  <si>
    <t>Vít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</si>
</sst>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6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9" fontId="2" fillId="0" borderId="0" xfId="1" applyFont="1" applyAlignment="1"/>
    <xf numFmtId="49" fontId="2" fillId="0" borderId="0" xfId="0" applyNumberFormat="1" applyFont="1" applyAlignment="1">
      <alignment horizontal="center"/>
    </xf>
    <xf numFmtId="0" fontId="5" fillId="2" borderId="1" xfId="0" applyFont="1" applyFill="1" applyBorder="1"/>
    <xf numFmtId="9" fontId="5" fillId="2" borderId="1" xfId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9" fontId="2" fillId="0" borderId="1" xfId="1" applyFont="1" applyBorder="1" applyAlignment="1"/>
    <xf numFmtId="49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7" fillId="0" borderId="1" xfId="0" applyFont="1" applyBorder="1"/>
    <xf numFmtId="0" fontId="0" fillId="0" borderId="4" xfId="0" applyBorder="1"/>
    <xf numFmtId="0" fontId="8" fillId="0" borderId="4" xfId="0" applyFont="1" applyBorder="1"/>
    <xf numFmtId="0" fontId="0" fillId="0" borderId="5" xfId="0" applyBorder="1"/>
    <xf numFmtId="0" fontId="3" fillId="0" borderId="0" xfId="0" applyFont="1" applyAlignment="1">
      <alignment horizontal="right"/>
    </xf>
    <xf numFmtId="0" fontId="9" fillId="0" borderId="0" xfId="0" applyFont="1"/>
    <xf numFmtId="0" fontId="6" fillId="0" borderId="0" xfId="0" applyFont="1" applyAlignment="1">
      <alignment wrapText="1"/>
    </xf>
    <xf numFmtId="9" fontId="2" fillId="0" borderId="0" xfId="1" applyFont="1" applyBorder="1" applyAlignment="1"/>
    <xf numFmtId="9" fontId="2" fillId="0" borderId="1" xfId="1" applyFont="1" applyFill="1" applyBorder="1" applyAlignment="1"/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896E-8D5F-4E74-9805-F5A5FB0A1033}">
  <dimension ref="A1:AO59"/>
  <sheetViews>
    <sheetView tabSelected="1" workbookViewId="0">
      <selection activeCell="AQ36" sqref="AQ36"/>
    </sheetView>
  </sheetViews>
  <sheetFormatPr defaultColWidth="17.84375" defaultRowHeight="14.6" x14ac:dyDescent="0.4"/>
  <cols>
    <col min="1" max="1" width="19" bestFit="1" customWidth="1"/>
    <col min="2" max="2" width="13.3828125" bestFit="1" customWidth="1"/>
    <col min="3" max="3" width="10.23046875" bestFit="1" customWidth="1"/>
    <col min="4" max="4" width="8.15234375" bestFit="1" customWidth="1"/>
    <col min="5" max="5" width="6.4609375" bestFit="1" customWidth="1"/>
    <col min="6" max="6" width="8" bestFit="1" customWidth="1"/>
    <col min="7" max="7" width="6.4609375" bestFit="1" customWidth="1"/>
    <col min="8" max="8" width="8.69140625" bestFit="1" customWidth="1"/>
    <col min="9" max="9" width="7.53515625" bestFit="1" customWidth="1"/>
    <col min="10" max="10" width="14.84375" bestFit="1" customWidth="1"/>
    <col min="11" max="34" width="2.84375" bestFit="1" customWidth="1"/>
    <col min="35" max="35" width="3.15234375" bestFit="1" customWidth="1"/>
    <col min="36" max="39" width="2.84375" bestFit="1" customWidth="1"/>
    <col min="40" max="40" width="3.15234375" bestFit="1" customWidth="1"/>
    <col min="41" max="41" width="2.84375" bestFit="1" customWidth="1"/>
  </cols>
  <sheetData>
    <row r="1" spans="1:41" ht="15.45" x14ac:dyDescent="0.4">
      <c r="J1" s="1" t="s">
        <v>0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</row>
    <row r="2" spans="1:41" ht="15.45" x14ac:dyDescent="0.4">
      <c r="J2" s="1" t="s">
        <v>1</v>
      </c>
      <c r="K2" s="2"/>
      <c r="L2" s="2"/>
      <c r="M2" s="2"/>
      <c r="N2" s="3" t="s">
        <v>2</v>
      </c>
      <c r="O2" s="2"/>
      <c r="P2" s="2"/>
      <c r="Q2" s="3" t="s">
        <v>3</v>
      </c>
      <c r="R2" s="2"/>
      <c r="S2" s="3" t="s">
        <v>3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 t="s">
        <v>4</v>
      </c>
      <c r="AJ2" s="2"/>
      <c r="AK2" s="2"/>
      <c r="AL2" s="2"/>
      <c r="AM2" s="2"/>
      <c r="AN2" s="3" t="s">
        <v>5</v>
      </c>
    </row>
    <row r="3" spans="1:41" ht="15.45" x14ac:dyDescent="0.4">
      <c r="J3" s="1" t="s">
        <v>6</v>
      </c>
      <c r="K3" s="2">
        <v>36</v>
      </c>
      <c r="L3" s="2">
        <v>20</v>
      </c>
      <c r="M3" s="2">
        <v>15</v>
      </c>
      <c r="N3" s="2">
        <v>35</v>
      </c>
      <c r="O3" s="2">
        <v>35</v>
      </c>
      <c r="P3" s="2">
        <v>26</v>
      </c>
      <c r="Q3" s="2">
        <v>35</v>
      </c>
      <c r="R3" s="2">
        <v>42</v>
      </c>
      <c r="S3" s="2">
        <v>35</v>
      </c>
      <c r="T3" s="2">
        <v>44</v>
      </c>
      <c r="U3" s="2">
        <v>30</v>
      </c>
      <c r="V3" s="2">
        <v>15</v>
      </c>
      <c r="W3" s="2">
        <v>32</v>
      </c>
      <c r="X3" s="2">
        <v>20</v>
      </c>
      <c r="Y3" s="2">
        <v>20</v>
      </c>
      <c r="Z3" s="2">
        <v>20</v>
      </c>
      <c r="AA3" s="2">
        <v>25</v>
      </c>
      <c r="AB3" s="2">
        <v>15</v>
      </c>
      <c r="AC3" s="2">
        <v>20</v>
      </c>
      <c r="AD3" s="2">
        <v>32</v>
      </c>
      <c r="AE3" s="2">
        <v>30</v>
      </c>
      <c r="AF3" s="2">
        <v>35</v>
      </c>
      <c r="AG3" s="2">
        <v>20</v>
      </c>
      <c r="AH3" s="2">
        <v>25</v>
      </c>
      <c r="AI3" s="2">
        <v>35</v>
      </c>
      <c r="AJ3" s="2">
        <v>15</v>
      </c>
      <c r="AK3" s="2">
        <v>42</v>
      </c>
      <c r="AL3" s="2">
        <v>30</v>
      </c>
      <c r="AM3" s="2">
        <v>15</v>
      </c>
      <c r="AN3" s="2">
        <v>35</v>
      </c>
    </row>
    <row r="4" spans="1:41" ht="15.45" x14ac:dyDescent="0.4">
      <c r="J4" s="1" t="s">
        <v>7</v>
      </c>
      <c r="K4" s="2">
        <v>34</v>
      </c>
      <c r="L4" s="2">
        <v>8</v>
      </c>
      <c r="M4" s="2">
        <v>12</v>
      </c>
      <c r="N4" s="2">
        <v>21</v>
      </c>
      <c r="O4" s="2">
        <v>25</v>
      </c>
      <c r="P4" s="2">
        <v>34</v>
      </c>
      <c r="Q4" s="2">
        <v>31</v>
      </c>
      <c r="R4" s="2">
        <v>34</v>
      </c>
      <c r="S4" s="2">
        <v>29</v>
      </c>
      <c r="T4" s="2">
        <v>40</v>
      </c>
      <c r="U4" s="2">
        <v>29</v>
      </c>
      <c r="V4" s="2">
        <v>20</v>
      </c>
      <c r="W4" s="2">
        <v>30</v>
      </c>
      <c r="X4" s="2">
        <v>23</v>
      </c>
      <c r="Y4" s="2">
        <v>9</v>
      </c>
      <c r="Z4" s="2">
        <v>16</v>
      </c>
      <c r="AA4" s="2">
        <v>30</v>
      </c>
      <c r="AB4" s="2">
        <v>14</v>
      </c>
      <c r="AC4" s="2">
        <v>28</v>
      </c>
      <c r="AD4" s="2">
        <v>35</v>
      </c>
      <c r="AE4" s="2">
        <v>33</v>
      </c>
      <c r="AF4" s="2">
        <v>41</v>
      </c>
      <c r="AG4" s="2">
        <v>23</v>
      </c>
      <c r="AH4" s="2">
        <v>34</v>
      </c>
      <c r="AI4" s="2">
        <v>30</v>
      </c>
      <c r="AJ4" s="2">
        <v>19</v>
      </c>
      <c r="AK4" s="2">
        <v>41</v>
      </c>
      <c r="AL4" s="2">
        <v>36</v>
      </c>
      <c r="AM4" s="2">
        <v>15</v>
      </c>
      <c r="AN4" s="2">
        <v>30</v>
      </c>
    </row>
    <row r="5" spans="1:41" x14ac:dyDescent="0.4">
      <c r="AG5" s="4"/>
    </row>
    <row r="6" spans="1:41" ht="20.149999999999999" x14ac:dyDescent="0.5">
      <c r="A6" s="5" t="s">
        <v>8</v>
      </c>
      <c r="B6" s="6"/>
      <c r="C6" s="7"/>
      <c r="D6" s="8"/>
      <c r="E6" s="9"/>
      <c r="F6" s="8"/>
      <c r="G6" s="9"/>
      <c r="H6" s="8"/>
      <c r="I6" s="10"/>
      <c r="AG6" s="4"/>
    </row>
    <row r="7" spans="1:41" ht="15.9" thickBot="1" x14ac:dyDescent="0.45">
      <c r="A7" s="11" t="s">
        <v>9</v>
      </c>
      <c r="B7" s="11" t="s">
        <v>10</v>
      </c>
      <c r="C7" s="11" t="s">
        <v>11</v>
      </c>
      <c r="D7" s="11" t="s">
        <v>12</v>
      </c>
      <c r="E7" s="12" t="s">
        <v>13</v>
      </c>
      <c r="F7" s="13" t="s">
        <v>14</v>
      </c>
      <c r="G7" s="12" t="s">
        <v>13</v>
      </c>
      <c r="H7" s="11" t="s">
        <v>15</v>
      </c>
      <c r="I7" s="14" t="s">
        <v>16</v>
      </c>
    </row>
    <row r="8" spans="1:41" ht="17.600000000000001" x14ac:dyDescent="0.4">
      <c r="A8" s="15" t="s">
        <v>17</v>
      </c>
      <c r="B8" s="15" t="s">
        <v>18</v>
      </c>
      <c r="C8" s="15" t="s">
        <v>17</v>
      </c>
      <c r="D8" s="1">
        <v>55</v>
      </c>
      <c r="E8" s="16">
        <f t="shared" ref="E8:E19" si="0">D8/55</f>
        <v>1</v>
      </c>
      <c r="F8" s="1">
        <v>51</v>
      </c>
      <c r="G8" s="16">
        <f t="shared" ref="G8:G21" si="1">F8/54</f>
        <v>0.94444444444444442</v>
      </c>
      <c r="H8" s="1">
        <f t="shared" ref="H8:H21" si="2">D8+F8</f>
        <v>106</v>
      </c>
      <c r="I8" s="17" t="s">
        <v>19</v>
      </c>
      <c r="J8" s="18"/>
      <c r="K8" s="18">
        <v>2</v>
      </c>
      <c r="L8" s="18">
        <v>2</v>
      </c>
      <c r="M8" s="18">
        <v>2</v>
      </c>
      <c r="N8" s="18">
        <v>1</v>
      </c>
      <c r="O8" s="18">
        <v>2</v>
      </c>
      <c r="P8" s="18">
        <v>2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2</v>
      </c>
      <c r="AA8" s="18">
        <v>2</v>
      </c>
      <c r="AB8" s="18">
        <v>2</v>
      </c>
      <c r="AC8" s="18">
        <v>1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2</v>
      </c>
      <c r="AK8" s="18">
        <v>2</v>
      </c>
      <c r="AL8" s="18">
        <v>2</v>
      </c>
      <c r="AM8" s="18">
        <v>2</v>
      </c>
      <c r="AN8" s="19">
        <v>2</v>
      </c>
      <c r="AO8" s="20">
        <f>SUM(K8:AN8)</f>
        <v>55</v>
      </c>
    </row>
    <row r="9" spans="1:41" ht="17.600000000000001" x14ac:dyDescent="0.4">
      <c r="A9" s="21" t="s">
        <v>20</v>
      </c>
      <c r="B9" s="21" t="s">
        <v>21</v>
      </c>
      <c r="C9" s="21" t="s">
        <v>22</v>
      </c>
      <c r="D9" s="1">
        <v>49</v>
      </c>
      <c r="E9" s="16">
        <f>D9/55</f>
        <v>0.89090909090909087</v>
      </c>
      <c r="F9" s="1">
        <v>54</v>
      </c>
      <c r="G9" s="16">
        <f>F9/54</f>
        <v>1</v>
      </c>
      <c r="H9" s="1">
        <f>D9+F9</f>
        <v>103</v>
      </c>
      <c r="I9" s="17" t="s">
        <v>23</v>
      </c>
      <c r="J9" s="18"/>
      <c r="K9" s="18">
        <v>2</v>
      </c>
      <c r="L9" s="18">
        <v>1</v>
      </c>
      <c r="M9" s="18">
        <v>2</v>
      </c>
      <c r="N9" s="18">
        <v>1</v>
      </c>
      <c r="O9" s="18">
        <v>2</v>
      </c>
      <c r="P9" s="18">
        <v>1</v>
      </c>
      <c r="Q9" s="18">
        <v>1</v>
      </c>
      <c r="R9" s="18">
        <v>1</v>
      </c>
      <c r="S9" s="18">
        <v>1</v>
      </c>
      <c r="T9" s="18">
        <v>2</v>
      </c>
      <c r="U9" s="18">
        <v>2</v>
      </c>
      <c r="V9" s="18">
        <v>2</v>
      </c>
      <c r="W9" s="18">
        <v>2</v>
      </c>
      <c r="X9" s="18">
        <v>2</v>
      </c>
      <c r="Y9" s="18">
        <v>1</v>
      </c>
      <c r="Z9" s="18">
        <v>2</v>
      </c>
      <c r="AA9" s="18">
        <v>2</v>
      </c>
      <c r="AB9" s="18">
        <v>2</v>
      </c>
      <c r="AC9" s="18">
        <v>1</v>
      </c>
      <c r="AD9" s="18">
        <v>2</v>
      </c>
      <c r="AE9" s="18">
        <v>1</v>
      </c>
      <c r="AF9" s="18">
        <v>1</v>
      </c>
      <c r="AG9" s="18">
        <v>2</v>
      </c>
      <c r="AH9" s="18">
        <v>2</v>
      </c>
      <c r="AI9" s="18">
        <v>2</v>
      </c>
      <c r="AJ9" s="18">
        <v>2</v>
      </c>
      <c r="AK9" s="18">
        <v>2</v>
      </c>
      <c r="AL9" s="18">
        <v>1</v>
      </c>
      <c r="AM9" s="18">
        <v>2</v>
      </c>
      <c r="AN9" s="19">
        <v>2</v>
      </c>
      <c r="AO9" s="22">
        <f t="shared" ref="AO9:AO58" si="3">SUM(K9:AN9)</f>
        <v>49</v>
      </c>
    </row>
    <row r="10" spans="1:41" ht="17.600000000000001" x14ac:dyDescent="0.4">
      <c r="A10" s="15" t="s">
        <v>24</v>
      </c>
      <c r="B10" s="15" t="s">
        <v>25</v>
      </c>
      <c r="C10" s="15" t="s">
        <v>26</v>
      </c>
      <c r="D10" s="1">
        <v>51</v>
      </c>
      <c r="E10" s="16">
        <f t="shared" si="0"/>
        <v>0.92727272727272725</v>
      </c>
      <c r="F10" s="1">
        <v>52</v>
      </c>
      <c r="G10" s="16">
        <f t="shared" si="1"/>
        <v>0.96296296296296291</v>
      </c>
      <c r="H10" s="1">
        <f t="shared" si="2"/>
        <v>103</v>
      </c>
      <c r="I10" s="17" t="s">
        <v>27</v>
      </c>
      <c r="J10" s="18"/>
      <c r="K10" s="18">
        <v>1</v>
      </c>
      <c r="L10" s="18">
        <v>2</v>
      </c>
      <c r="M10" s="18">
        <v>2</v>
      </c>
      <c r="N10" s="18">
        <v>2</v>
      </c>
      <c r="O10" s="18">
        <v>2</v>
      </c>
      <c r="P10" s="18">
        <v>2</v>
      </c>
      <c r="Q10" s="18">
        <v>1</v>
      </c>
      <c r="R10" s="18">
        <v>1</v>
      </c>
      <c r="S10" s="18">
        <v>0</v>
      </c>
      <c r="T10" s="18">
        <v>2</v>
      </c>
      <c r="U10" s="18">
        <v>2</v>
      </c>
      <c r="V10" s="18">
        <v>2</v>
      </c>
      <c r="W10" s="18">
        <v>2</v>
      </c>
      <c r="X10" s="18">
        <v>2</v>
      </c>
      <c r="Y10" s="18">
        <v>2</v>
      </c>
      <c r="Z10" s="18">
        <v>2</v>
      </c>
      <c r="AA10" s="18">
        <v>2</v>
      </c>
      <c r="AB10" s="18">
        <v>2</v>
      </c>
      <c r="AC10" s="18">
        <v>1</v>
      </c>
      <c r="AD10" s="18">
        <v>1</v>
      </c>
      <c r="AE10" s="18">
        <v>2</v>
      </c>
      <c r="AF10" s="18">
        <v>1</v>
      </c>
      <c r="AG10" s="18">
        <v>2</v>
      </c>
      <c r="AH10" s="18">
        <v>2</v>
      </c>
      <c r="AI10" s="18">
        <v>2</v>
      </c>
      <c r="AJ10" s="18">
        <v>2</v>
      </c>
      <c r="AK10" s="18">
        <v>1</v>
      </c>
      <c r="AL10" s="18">
        <v>2</v>
      </c>
      <c r="AM10" s="18">
        <v>2</v>
      </c>
      <c r="AN10" s="19">
        <v>2</v>
      </c>
      <c r="AO10" s="22">
        <f t="shared" si="3"/>
        <v>51</v>
      </c>
    </row>
    <row r="11" spans="1:41" ht="17.600000000000001" x14ac:dyDescent="0.4">
      <c r="A11" s="21" t="s">
        <v>22</v>
      </c>
      <c r="B11" s="21" t="s">
        <v>28</v>
      </c>
      <c r="C11" s="21" t="s">
        <v>22</v>
      </c>
      <c r="D11" s="1">
        <v>51</v>
      </c>
      <c r="E11" s="16">
        <f t="shared" si="0"/>
        <v>0.92727272727272725</v>
      </c>
      <c r="F11" s="1">
        <v>52</v>
      </c>
      <c r="G11" s="16">
        <f t="shared" si="1"/>
        <v>0.96296296296296291</v>
      </c>
      <c r="H11" s="1">
        <f t="shared" si="2"/>
        <v>103</v>
      </c>
      <c r="I11" s="17" t="s">
        <v>29</v>
      </c>
      <c r="J11" s="18"/>
      <c r="K11" s="18">
        <v>2</v>
      </c>
      <c r="L11" s="18">
        <v>2</v>
      </c>
      <c r="M11" s="18">
        <v>2</v>
      </c>
      <c r="N11" s="18">
        <v>0</v>
      </c>
      <c r="O11" s="18">
        <v>2</v>
      </c>
      <c r="P11" s="18">
        <v>2</v>
      </c>
      <c r="Q11" s="18">
        <v>1</v>
      </c>
      <c r="R11" s="18">
        <v>1</v>
      </c>
      <c r="S11" s="18">
        <v>2</v>
      </c>
      <c r="T11" s="18">
        <v>0</v>
      </c>
      <c r="U11" s="18">
        <v>1</v>
      </c>
      <c r="V11" s="18">
        <v>2</v>
      </c>
      <c r="W11" s="18">
        <v>2</v>
      </c>
      <c r="X11" s="18">
        <v>2</v>
      </c>
      <c r="Y11" s="18">
        <v>2</v>
      </c>
      <c r="Z11" s="18">
        <v>2</v>
      </c>
      <c r="AA11" s="18">
        <v>2</v>
      </c>
      <c r="AB11" s="18">
        <v>2</v>
      </c>
      <c r="AC11" s="18">
        <v>2</v>
      </c>
      <c r="AD11" s="18">
        <v>2</v>
      </c>
      <c r="AE11" s="18">
        <v>2</v>
      </c>
      <c r="AF11" s="18">
        <v>2</v>
      </c>
      <c r="AG11" s="18">
        <v>2</v>
      </c>
      <c r="AH11" s="18">
        <v>2</v>
      </c>
      <c r="AI11" s="18">
        <v>2</v>
      </c>
      <c r="AJ11" s="18">
        <v>2</v>
      </c>
      <c r="AK11" s="18">
        <v>2</v>
      </c>
      <c r="AL11" s="18">
        <v>1</v>
      </c>
      <c r="AM11" s="18">
        <v>2</v>
      </c>
      <c r="AN11" s="19">
        <v>1</v>
      </c>
      <c r="AO11" s="22">
        <f t="shared" si="3"/>
        <v>51</v>
      </c>
    </row>
    <row r="12" spans="1:41" ht="17.600000000000001" x14ac:dyDescent="0.4">
      <c r="A12" s="21" t="s">
        <v>30</v>
      </c>
      <c r="B12" s="21" t="s">
        <v>31</v>
      </c>
      <c r="C12" s="21" t="s">
        <v>32</v>
      </c>
      <c r="D12" s="1">
        <v>51</v>
      </c>
      <c r="E12" s="16">
        <f t="shared" si="0"/>
        <v>0.92727272727272725</v>
      </c>
      <c r="F12" s="1">
        <v>51</v>
      </c>
      <c r="G12" s="16">
        <f t="shared" si="1"/>
        <v>0.94444444444444442</v>
      </c>
      <c r="H12" s="1">
        <f t="shared" si="2"/>
        <v>102</v>
      </c>
      <c r="I12" s="17" t="s">
        <v>33</v>
      </c>
      <c r="J12" s="18"/>
      <c r="K12" s="18">
        <v>2</v>
      </c>
      <c r="L12" s="18">
        <v>2</v>
      </c>
      <c r="M12" s="18">
        <v>2</v>
      </c>
      <c r="N12" s="18">
        <v>2</v>
      </c>
      <c r="O12" s="18">
        <v>2</v>
      </c>
      <c r="P12" s="18">
        <v>2</v>
      </c>
      <c r="Q12" s="18">
        <v>1</v>
      </c>
      <c r="R12" s="18">
        <v>2</v>
      </c>
      <c r="S12" s="18">
        <v>0</v>
      </c>
      <c r="T12" s="18">
        <v>1</v>
      </c>
      <c r="U12" s="18">
        <v>1</v>
      </c>
      <c r="V12" s="18">
        <v>1</v>
      </c>
      <c r="W12" s="18">
        <v>2</v>
      </c>
      <c r="X12" s="18">
        <v>2</v>
      </c>
      <c r="Y12" s="18">
        <v>2</v>
      </c>
      <c r="Z12" s="18">
        <v>2</v>
      </c>
      <c r="AA12" s="18">
        <v>2</v>
      </c>
      <c r="AB12" s="18">
        <v>2</v>
      </c>
      <c r="AC12" s="18">
        <v>2</v>
      </c>
      <c r="AD12" s="18">
        <v>2</v>
      </c>
      <c r="AE12" s="18">
        <v>1</v>
      </c>
      <c r="AF12" s="18">
        <v>2</v>
      </c>
      <c r="AG12" s="18">
        <v>2</v>
      </c>
      <c r="AH12" s="18">
        <v>2</v>
      </c>
      <c r="AI12" s="18">
        <v>2</v>
      </c>
      <c r="AJ12" s="18">
        <v>2</v>
      </c>
      <c r="AK12" s="18">
        <v>1</v>
      </c>
      <c r="AL12" s="18">
        <v>1</v>
      </c>
      <c r="AM12" s="18">
        <v>2</v>
      </c>
      <c r="AN12" s="19">
        <v>2</v>
      </c>
      <c r="AO12" s="22">
        <f t="shared" si="3"/>
        <v>51</v>
      </c>
    </row>
    <row r="13" spans="1:41" ht="17.600000000000001" x14ac:dyDescent="0.4">
      <c r="A13" s="15" t="s">
        <v>34</v>
      </c>
      <c r="B13" s="15" t="s">
        <v>35</v>
      </c>
      <c r="C13" s="15" t="s">
        <v>36</v>
      </c>
      <c r="D13" s="1">
        <v>50</v>
      </c>
      <c r="E13" s="16">
        <f t="shared" si="0"/>
        <v>0.90909090909090906</v>
      </c>
      <c r="F13" s="1">
        <v>52</v>
      </c>
      <c r="G13" s="16">
        <f t="shared" si="1"/>
        <v>0.96296296296296291</v>
      </c>
      <c r="H13" s="1">
        <f t="shared" si="2"/>
        <v>102</v>
      </c>
      <c r="I13" s="17" t="s">
        <v>33</v>
      </c>
      <c r="J13" s="18"/>
      <c r="K13" s="18">
        <v>2</v>
      </c>
      <c r="L13" s="18">
        <v>1</v>
      </c>
      <c r="M13" s="18">
        <v>2</v>
      </c>
      <c r="N13" s="18">
        <v>2</v>
      </c>
      <c r="O13" s="18">
        <v>0</v>
      </c>
      <c r="P13" s="18">
        <v>2</v>
      </c>
      <c r="Q13" s="18">
        <v>1</v>
      </c>
      <c r="R13" s="18">
        <v>2</v>
      </c>
      <c r="S13" s="18">
        <v>2</v>
      </c>
      <c r="T13" s="18">
        <v>2</v>
      </c>
      <c r="U13" s="18">
        <v>2</v>
      </c>
      <c r="V13" s="18">
        <v>2</v>
      </c>
      <c r="W13" s="18">
        <v>2</v>
      </c>
      <c r="X13" s="18">
        <v>1</v>
      </c>
      <c r="Y13" s="18">
        <v>2</v>
      </c>
      <c r="Z13" s="18">
        <v>2</v>
      </c>
      <c r="AA13" s="18">
        <v>1</v>
      </c>
      <c r="AB13" s="18">
        <v>1</v>
      </c>
      <c r="AC13" s="18">
        <v>1</v>
      </c>
      <c r="AD13" s="18">
        <v>2</v>
      </c>
      <c r="AE13" s="18">
        <v>2</v>
      </c>
      <c r="AF13" s="18">
        <v>2</v>
      </c>
      <c r="AG13" s="18">
        <v>2</v>
      </c>
      <c r="AH13" s="18">
        <v>2</v>
      </c>
      <c r="AI13" s="18">
        <v>2</v>
      </c>
      <c r="AJ13" s="18">
        <v>1</v>
      </c>
      <c r="AK13" s="18">
        <v>2</v>
      </c>
      <c r="AL13" s="18">
        <v>2</v>
      </c>
      <c r="AM13" s="18">
        <v>2</v>
      </c>
      <c r="AN13" s="19">
        <v>1</v>
      </c>
      <c r="AO13" s="22">
        <f t="shared" si="3"/>
        <v>50</v>
      </c>
    </row>
    <row r="14" spans="1:41" ht="17.600000000000001" x14ac:dyDescent="0.4">
      <c r="A14" s="21" t="s">
        <v>37</v>
      </c>
      <c r="B14" s="21" t="s">
        <v>38</v>
      </c>
      <c r="C14" s="21" t="s">
        <v>26</v>
      </c>
      <c r="D14" s="1">
        <v>49</v>
      </c>
      <c r="E14" s="16">
        <f t="shared" si="0"/>
        <v>0.89090909090909087</v>
      </c>
      <c r="F14" s="1">
        <v>52</v>
      </c>
      <c r="G14" s="16">
        <f t="shared" si="1"/>
        <v>0.96296296296296291</v>
      </c>
      <c r="H14" s="1">
        <f t="shared" si="2"/>
        <v>101</v>
      </c>
      <c r="I14" s="17" t="s">
        <v>39</v>
      </c>
      <c r="J14" s="18"/>
      <c r="K14" s="18">
        <v>1</v>
      </c>
      <c r="L14" s="18">
        <v>2</v>
      </c>
      <c r="M14" s="18">
        <v>2</v>
      </c>
      <c r="N14" s="18">
        <v>2</v>
      </c>
      <c r="O14" s="18">
        <v>1</v>
      </c>
      <c r="P14" s="18">
        <v>2</v>
      </c>
      <c r="Q14" s="18">
        <v>1</v>
      </c>
      <c r="R14" s="18">
        <v>2</v>
      </c>
      <c r="S14" s="18">
        <v>1</v>
      </c>
      <c r="T14" s="18">
        <v>2</v>
      </c>
      <c r="U14" s="18">
        <v>1</v>
      </c>
      <c r="V14" s="18">
        <v>2</v>
      </c>
      <c r="W14" s="18">
        <v>1</v>
      </c>
      <c r="X14" s="18">
        <v>2</v>
      </c>
      <c r="Y14" s="18">
        <v>2</v>
      </c>
      <c r="Z14" s="18">
        <v>2</v>
      </c>
      <c r="AA14" s="18">
        <v>1</v>
      </c>
      <c r="AB14" s="18">
        <v>1</v>
      </c>
      <c r="AC14" s="18">
        <v>1</v>
      </c>
      <c r="AD14" s="18">
        <v>1</v>
      </c>
      <c r="AE14" s="18">
        <v>2</v>
      </c>
      <c r="AF14" s="18">
        <v>2</v>
      </c>
      <c r="AG14" s="18">
        <v>2</v>
      </c>
      <c r="AH14" s="18">
        <v>1</v>
      </c>
      <c r="AI14" s="18">
        <v>2</v>
      </c>
      <c r="AJ14" s="18">
        <v>2</v>
      </c>
      <c r="AK14" s="18">
        <v>2</v>
      </c>
      <c r="AL14" s="18">
        <v>2</v>
      </c>
      <c r="AM14" s="18">
        <v>2</v>
      </c>
      <c r="AN14" s="19">
        <v>2</v>
      </c>
      <c r="AO14" s="22">
        <f t="shared" si="3"/>
        <v>49</v>
      </c>
    </row>
    <row r="15" spans="1:41" ht="17.600000000000001" x14ac:dyDescent="0.4">
      <c r="A15" s="15" t="s">
        <v>40</v>
      </c>
      <c r="B15" s="15" t="s">
        <v>41</v>
      </c>
      <c r="C15" s="15" t="s">
        <v>22</v>
      </c>
      <c r="D15" s="1">
        <v>48</v>
      </c>
      <c r="E15" s="16">
        <f t="shared" si="0"/>
        <v>0.87272727272727268</v>
      </c>
      <c r="F15" s="1">
        <v>53</v>
      </c>
      <c r="G15" s="16">
        <f t="shared" si="1"/>
        <v>0.98148148148148151</v>
      </c>
      <c r="H15" s="1">
        <f t="shared" si="2"/>
        <v>101</v>
      </c>
      <c r="I15" s="17" t="s">
        <v>39</v>
      </c>
      <c r="J15" s="18"/>
      <c r="K15" s="18">
        <v>0</v>
      </c>
      <c r="L15" s="18">
        <v>2</v>
      </c>
      <c r="M15" s="18">
        <v>2</v>
      </c>
      <c r="N15" s="18">
        <v>2</v>
      </c>
      <c r="O15" s="18">
        <v>2</v>
      </c>
      <c r="P15" s="18">
        <v>2</v>
      </c>
      <c r="Q15" s="18">
        <v>1</v>
      </c>
      <c r="R15" s="18">
        <v>1</v>
      </c>
      <c r="S15" s="18">
        <v>1</v>
      </c>
      <c r="T15" s="18">
        <v>1</v>
      </c>
      <c r="U15" s="18">
        <v>2</v>
      </c>
      <c r="V15" s="18">
        <v>2</v>
      </c>
      <c r="W15" s="18">
        <v>1</v>
      </c>
      <c r="X15" s="18">
        <v>2</v>
      </c>
      <c r="Y15" s="18">
        <v>2</v>
      </c>
      <c r="Z15" s="18">
        <v>2</v>
      </c>
      <c r="AA15" s="18">
        <v>2</v>
      </c>
      <c r="AB15" s="18">
        <v>1</v>
      </c>
      <c r="AC15" s="18">
        <v>1</v>
      </c>
      <c r="AD15" s="18">
        <v>2</v>
      </c>
      <c r="AE15" s="18">
        <v>2</v>
      </c>
      <c r="AF15" s="18">
        <v>2</v>
      </c>
      <c r="AG15" s="18">
        <v>2</v>
      </c>
      <c r="AH15" s="18">
        <v>2</v>
      </c>
      <c r="AI15" s="18">
        <v>2</v>
      </c>
      <c r="AJ15" s="18">
        <v>2</v>
      </c>
      <c r="AK15" s="18">
        <v>1</v>
      </c>
      <c r="AL15" s="18">
        <v>1</v>
      </c>
      <c r="AM15" s="18">
        <v>2</v>
      </c>
      <c r="AN15" s="19">
        <v>2</v>
      </c>
      <c r="AO15" s="22">
        <f t="shared" si="3"/>
        <v>49</v>
      </c>
    </row>
    <row r="16" spans="1:41" ht="17.600000000000001" x14ac:dyDescent="0.4">
      <c r="A16" s="15" t="s">
        <v>42</v>
      </c>
      <c r="B16" s="15" t="s">
        <v>43</v>
      </c>
      <c r="C16" s="15" t="s">
        <v>44</v>
      </c>
      <c r="D16" s="1">
        <v>49</v>
      </c>
      <c r="E16" s="16">
        <f t="shared" si="0"/>
        <v>0.89090909090909087</v>
      </c>
      <c r="F16" s="1">
        <v>50</v>
      </c>
      <c r="G16" s="16">
        <f t="shared" si="1"/>
        <v>0.92592592592592593</v>
      </c>
      <c r="H16" s="1">
        <f t="shared" si="2"/>
        <v>99</v>
      </c>
      <c r="I16" s="17" t="s">
        <v>45</v>
      </c>
      <c r="J16" s="18"/>
      <c r="K16" s="18">
        <v>1</v>
      </c>
      <c r="L16" s="18">
        <v>2</v>
      </c>
      <c r="M16" s="18">
        <v>2</v>
      </c>
      <c r="N16" s="18">
        <v>2</v>
      </c>
      <c r="O16" s="18">
        <v>2</v>
      </c>
      <c r="P16" s="18">
        <v>1</v>
      </c>
      <c r="Q16" s="18">
        <v>1</v>
      </c>
      <c r="R16" s="18">
        <v>2</v>
      </c>
      <c r="S16" s="18">
        <v>1</v>
      </c>
      <c r="T16" s="18">
        <v>2</v>
      </c>
      <c r="U16" s="18">
        <v>1</v>
      </c>
      <c r="V16" s="18">
        <v>2</v>
      </c>
      <c r="W16" s="18">
        <v>1</v>
      </c>
      <c r="X16" s="18">
        <v>2</v>
      </c>
      <c r="Y16" s="18">
        <v>2</v>
      </c>
      <c r="Z16" s="18">
        <v>2</v>
      </c>
      <c r="AA16" s="18">
        <v>2</v>
      </c>
      <c r="AB16" s="18">
        <v>2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2</v>
      </c>
      <c r="AI16" s="18">
        <v>2</v>
      </c>
      <c r="AJ16" s="18">
        <v>2</v>
      </c>
      <c r="AK16" s="18">
        <v>1</v>
      </c>
      <c r="AL16" s="18">
        <v>2</v>
      </c>
      <c r="AM16" s="18">
        <v>2</v>
      </c>
      <c r="AN16" s="19">
        <v>1</v>
      </c>
      <c r="AO16" s="22">
        <f t="shared" si="3"/>
        <v>48</v>
      </c>
    </row>
    <row r="17" spans="1:41" ht="17.600000000000001" x14ac:dyDescent="0.4">
      <c r="A17" s="15" t="s">
        <v>46</v>
      </c>
      <c r="B17" s="15" t="s">
        <v>47</v>
      </c>
      <c r="C17" s="15" t="s">
        <v>48</v>
      </c>
      <c r="D17" s="1">
        <v>50</v>
      </c>
      <c r="E17" s="16">
        <f t="shared" si="0"/>
        <v>0.90909090909090906</v>
      </c>
      <c r="F17" s="1">
        <v>47</v>
      </c>
      <c r="G17" s="16">
        <f t="shared" si="1"/>
        <v>0.87037037037037035</v>
      </c>
      <c r="H17" s="1">
        <f t="shared" si="2"/>
        <v>97</v>
      </c>
      <c r="I17" s="17" t="s">
        <v>49</v>
      </c>
      <c r="J17" s="18"/>
      <c r="K17" s="18">
        <v>2</v>
      </c>
      <c r="L17" s="18">
        <v>2</v>
      </c>
      <c r="M17" s="18">
        <v>2</v>
      </c>
      <c r="N17" s="18">
        <v>1</v>
      </c>
      <c r="O17" s="18">
        <v>1</v>
      </c>
      <c r="P17" s="18">
        <v>2</v>
      </c>
      <c r="Q17" s="18">
        <v>0</v>
      </c>
      <c r="R17" s="18">
        <v>1</v>
      </c>
      <c r="S17" s="18">
        <v>2</v>
      </c>
      <c r="T17" s="18">
        <v>1</v>
      </c>
      <c r="U17" s="18">
        <v>1</v>
      </c>
      <c r="V17" s="18">
        <v>2</v>
      </c>
      <c r="W17" s="18">
        <v>2</v>
      </c>
      <c r="X17" s="18">
        <v>2</v>
      </c>
      <c r="Y17" s="18">
        <v>2</v>
      </c>
      <c r="Z17" s="18">
        <v>2</v>
      </c>
      <c r="AA17" s="18">
        <v>2</v>
      </c>
      <c r="AB17" s="18">
        <v>2</v>
      </c>
      <c r="AC17" s="18">
        <v>2</v>
      </c>
      <c r="AD17" s="18">
        <v>2</v>
      </c>
      <c r="AE17" s="18">
        <v>1</v>
      </c>
      <c r="AF17" s="18">
        <v>1</v>
      </c>
      <c r="AG17" s="18">
        <v>2</v>
      </c>
      <c r="AH17" s="18">
        <v>2</v>
      </c>
      <c r="AI17" s="18">
        <v>2</v>
      </c>
      <c r="AJ17" s="18">
        <v>2</v>
      </c>
      <c r="AK17" s="18">
        <v>2</v>
      </c>
      <c r="AL17" s="18">
        <v>1</v>
      </c>
      <c r="AM17" s="18">
        <v>2</v>
      </c>
      <c r="AN17" s="19">
        <v>2</v>
      </c>
      <c r="AO17" s="23">
        <f t="shared" si="3"/>
        <v>50</v>
      </c>
    </row>
    <row r="18" spans="1:41" ht="17.600000000000001" x14ac:dyDescent="0.4">
      <c r="A18" s="15" t="s">
        <v>50</v>
      </c>
      <c r="B18" s="15" t="s">
        <v>51</v>
      </c>
      <c r="C18" s="15" t="s">
        <v>52</v>
      </c>
      <c r="D18" s="1">
        <v>43</v>
      </c>
      <c r="E18" s="16">
        <f t="shared" si="0"/>
        <v>0.78181818181818186</v>
      </c>
      <c r="F18" s="1">
        <v>46</v>
      </c>
      <c r="G18" s="16">
        <f t="shared" si="1"/>
        <v>0.85185185185185186</v>
      </c>
      <c r="H18" s="1">
        <f t="shared" si="2"/>
        <v>89</v>
      </c>
      <c r="I18" s="17" t="s">
        <v>53</v>
      </c>
      <c r="J18" s="18"/>
      <c r="K18" s="18">
        <v>1</v>
      </c>
      <c r="L18" s="18">
        <v>2</v>
      </c>
      <c r="M18" s="18">
        <v>2</v>
      </c>
      <c r="N18" s="18">
        <v>1</v>
      </c>
      <c r="O18" s="18">
        <v>0</v>
      </c>
      <c r="P18" s="18">
        <v>2</v>
      </c>
      <c r="Q18" s="18">
        <v>0</v>
      </c>
      <c r="R18" s="18">
        <v>2</v>
      </c>
      <c r="S18" s="18">
        <v>0</v>
      </c>
      <c r="T18" s="18">
        <v>0</v>
      </c>
      <c r="U18" s="18">
        <v>2</v>
      </c>
      <c r="V18" s="18">
        <v>2</v>
      </c>
      <c r="W18" s="18">
        <v>1</v>
      </c>
      <c r="X18" s="18">
        <v>2</v>
      </c>
      <c r="Y18" s="18">
        <v>2</v>
      </c>
      <c r="Z18" s="18">
        <v>2</v>
      </c>
      <c r="AA18" s="18">
        <v>1</v>
      </c>
      <c r="AB18" s="18">
        <v>1</v>
      </c>
      <c r="AC18" s="18">
        <v>1</v>
      </c>
      <c r="AD18" s="18">
        <v>2</v>
      </c>
      <c r="AE18" s="18">
        <v>2</v>
      </c>
      <c r="AF18" s="18">
        <v>2</v>
      </c>
      <c r="AG18" s="18">
        <v>2</v>
      </c>
      <c r="AH18" s="18">
        <v>2</v>
      </c>
      <c r="AI18" s="18">
        <v>2</v>
      </c>
      <c r="AJ18" s="18">
        <v>2</v>
      </c>
      <c r="AK18" s="18">
        <v>1</v>
      </c>
      <c r="AL18" s="18">
        <v>1</v>
      </c>
      <c r="AM18" s="18">
        <v>2</v>
      </c>
      <c r="AN18" s="19">
        <v>1</v>
      </c>
      <c r="AO18" s="22">
        <f t="shared" si="3"/>
        <v>43</v>
      </c>
    </row>
    <row r="19" spans="1:41" ht="17.600000000000001" x14ac:dyDescent="0.4">
      <c r="A19" s="15" t="s">
        <v>54</v>
      </c>
      <c r="B19" s="15" t="s">
        <v>55</v>
      </c>
      <c r="C19" s="15" t="s">
        <v>56</v>
      </c>
      <c r="D19" s="1">
        <v>38</v>
      </c>
      <c r="E19" s="16">
        <f t="shared" si="0"/>
        <v>0.69090909090909092</v>
      </c>
      <c r="F19" s="1">
        <v>42</v>
      </c>
      <c r="G19" s="16">
        <f t="shared" si="1"/>
        <v>0.77777777777777779</v>
      </c>
      <c r="H19" s="1">
        <f t="shared" si="2"/>
        <v>80</v>
      </c>
      <c r="I19" s="17" t="s">
        <v>57</v>
      </c>
      <c r="J19" s="18"/>
      <c r="K19" s="18">
        <v>2</v>
      </c>
      <c r="L19" s="18">
        <v>1</v>
      </c>
      <c r="M19" s="18">
        <v>2</v>
      </c>
      <c r="N19" s="18">
        <v>1</v>
      </c>
      <c r="O19" s="18">
        <v>1</v>
      </c>
      <c r="P19" s="18">
        <v>0</v>
      </c>
      <c r="Q19" s="18">
        <v>1</v>
      </c>
      <c r="R19" s="18">
        <v>1</v>
      </c>
      <c r="S19" s="18">
        <v>1</v>
      </c>
      <c r="T19" s="18">
        <v>1</v>
      </c>
      <c r="U19" s="18">
        <v>1</v>
      </c>
      <c r="V19" s="18">
        <v>1</v>
      </c>
      <c r="W19" s="18">
        <v>1</v>
      </c>
      <c r="X19" s="18">
        <v>2</v>
      </c>
      <c r="Y19" s="18">
        <v>1</v>
      </c>
      <c r="Z19" s="18">
        <v>2</v>
      </c>
      <c r="AA19" s="18">
        <v>0</v>
      </c>
      <c r="AB19" s="18">
        <v>1</v>
      </c>
      <c r="AC19" s="18">
        <v>1</v>
      </c>
      <c r="AD19" s="18">
        <v>2</v>
      </c>
      <c r="AE19" s="18">
        <v>2</v>
      </c>
      <c r="AF19" s="18">
        <v>1</v>
      </c>
      <c r="AG19" s="18">
        <v>2</v>
      </c>
      <c r="AH19" s="18">
        <v>2</v>
      </c>
      <c r="AI19" s="18">
        <v>1</v>
      </c>
      <c r="AJ19" s="18">
        <v>2</v>
      </c>
      <c r="AK19" s="18">
        <v>1</v>
      </c>
      <c r="AL19" s="18">
        <v>1</v>
      </c>
      <c r="AM19" s="18">
        <v>2</v>
      </c>
      <c r="AN19" s="19">
        <v>1</v>
      </c>
      <c r="AO19" s="22">
        <f t="shared" si="3"/>
        <v>38</v>
      </c>
    </row>
    <row r="20" spans="1:41" ht="17.600000000000001" x14ac:dyDescent="0.4">
      <c r="A20" s="15" t="s">
        <v>58</v>
      </c>
      <c r="B20" s="15" t="s">
        <v>59</v>
      </c>
      <c r="C20" s="15" t="s">
        <v>58</v>
      </c>
      <c r="D20" s="1"/>
      <c r="E20" s="16"/>
      <c r="F20" s="1">
        <v>44</v>
      </c>
      <c r="G20" s="16">
        <f t="shared" si="1"/>
        <v>0.81481481481481477</v>
      </c>
      <c r="H20" s="1">
        <f t="shared" si="2"/>
        <v>44</v>
      </c>
      <c r="I20" s="17" t="s">
        <v>60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9"/>
      <c r="AO20" s="22"/>
    </row>
    <row r="21" spans="1:41" ht="18" thickBot="1" x14ac:dyDescent="0.45">
      <c r="A21" s="21" t="s">
        <v>61</v>
      </c>
      <c r="B21" s="21" t="s">
        <v>21</v>
      </c>
      <c r="C21" s="21" t="s">
        <v>62</v>
      </c>
      <c r="D21" s="1"/>
      <c r="E21" s="16"/>
      <c r="F21" s="1">
        <v>44</v>
      </c>
      <c r="G21" s="16">
        <f t="shared" si="1"/>
        <v>0.81481481481481477</v>
      </c>
      <c r="H21" s="1">
        <f t="shared" si="2"/>
        <v>44</v>
      </c>
      <c r="I21" s="17" t="s">
        <v>60</v>
      </c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9"/>
      <c r="AO21" s="24"/>
    </row>
    <row r="22" spans="1:41" ht="15.45" x14ac:dyDescent="0.4">
      <c r="A22" s="8"/>
      <c r="B22" s="6"/>
      <c r="C22" s="25"/>
      <c r="D22" s="8"/>
      <c r="E22" s="9"/>
      <c r="F22" s="8"/>
      <c r="G22" s="9"/>
      <c r="H22" s="8"/>
      <c r="I22" s="10"/>
    </row>
    <row r="23" spans="1:41" ht="20.149999999999999" x14ac:dyDescent="0.5">
      <c r="A23" s="5" t="s">
        <v>63</v>
      </c>
      <c r="B23" s="6"/>
      <c r="C23" s="25"/>
      <c r="D23" s="8"/>
      <c r="E23" s="9"/>
      <c r="F23" s="8"/>
      <c r="G23" s="9"/>
      <c r="H23" s="8"/>
      <c r="I23" s="10"/>
    </row>
    <row r="24" spans="1:41" ht="15.9" thickBot="1" x14ac:dyDescent="0.45">
      <c r="A24" s="11" t="s">
        <v>9</v>
      </c>
      <c r="B24" s="11" t="s">
        <v>10</v>
      </c>
      <c r="C24" s="11" t="s">
        <v>11</v>
      </c>
      <c r="D24" s="11" t="s">
        <v>12</v>
      </c>
      <c r="E24" s="12" t="s">
        <v>13</v>
      </c>
      <c r="F24" s="13" t="s">
        <v>14</v>
      </c>
      <c r="G24" s="12" t="s">
        <v>13</v>
      </c>
      <c r="H24" s="11" t="s">
        <v>15</v>
      </c>
      <c r="I24" s="14" t="s">
        <v>16</v>
      </c>
    </row>
    <row r="25" spans="1:41" ht="17.600000000000001" x14ac:dyDescent="0.4">
      <c r="A25" s="15" t="s">
        <v>64</v>
      </c>
      <c r="B25" s="15" t="s">
        <v>65</v>
      </c>
      <c r="C25" s="15" t="s">
        <v>22</v>
      </c>
      <c r="D25" s="1">
        <v>48</v>
      </c>
      <c r="E25" s="16">
        <f>D25/48</f>
        <v>1</v>
      </c>
      <c r="F25" s="1">
        <v>53</v>
      </c>
      <c r="G25" s="16">
        <f>F25/53</f>
        <v>1</v>
      </c>
      <c r="H25" s="1">
        <f>D25+F25</f>
        <v>101</v>
      </c>
      <c r="I25" s="17" t="s">
        <v>19</v>
      </c>
      <c r="J25" s="18"/>
      <c r="K25" s="18">
        <v>2</v>
      </c>
      <c r="L25" s="18">
        <v>2</v>
      </c>
      <c r="M25" s="18">
        <v>2</v>
      </c>
      <c r="N25" s="18">
        <v>0</v>
      </c>
      <c r="O25" s="18">
        <v>2</v>
      </c>
      <c r="P25" s="18">
        <v>2</v>
      </c>
      <c r="Q25" s="18">
        <v>1</v>
      </c>
      <c r="R25" s="18">
        <v>1</v>
      </c>
      <c r="S25" s="18">
        <v>1</v>
      </c>
      <c r="T25" s="18">
        <v>2</v>
      </c>
      <c r="U25" s="18">
        <v>1</v>
      </c>
      <c r="V25" s="18">
        <v>1</v>
      </c>
      <c r="W25" s="18">
        <v>1</v>
      </c>
      <c r="X25" s="18">
        <v>2</v>
      </c>
      <c r="Y25" s="18">
        <v>2</v>
      </c>
      <c r="Z25" s="18">
        <v>2</v>
      </c>
      <c r="AA25" s="18">
        <v>1</v>
      </c>
      <c r="AB25" s="18">
        <v>2</v>
      </c>
      <c r="AC25" s="18">
        <v>1</v>
      </c>
      <c r="AD25" s="18">
        <v>2</v>
      </c>
      <c r="AE25" s="18">
        <v>2</v>
      </c>
      <c r="AF25" s="18">
        <v>2</v>
      </c>
      <c r="AG25" s="18">
        <v>2</v>
      </c>
      <c r="AH25" s="18">
        <v>2</v>
      </c>
      <c r="AI25" s="18">
        <v>2</v>
      </c>
      <c r="AJ25" s="18">
        <v>2</v>
      </c>
      <c r="AK25" s="18">
        <v>2</v>
      </c>
      <c r="AL25" s="18">
        <v>1</v>
      </c>
      <c r="AM25" s="18">
        <v>2</v>
      </c>
      <c r="AN25" s="19">
        <v>1</v>
      </c>
      <c r="AO25" s="20">
        <f t="shared" si="3"/>
        <v>48</v>
      </c>
    </row>
    <row r="26" spans="1:41" ht="17.600000000000001" x14ac:dyDescent="0.4">
      <c r="A26" s="15" t="s">
        <v>66</v>
      </c>
      <c r="B26" s="15" t="s">
        <v>67</v>
      </c>
      <c r="C26" s="15" t="s">
        <v>36</v>
      </c>
      <c r="D26" s="1">
        <v>48</v>
      </c>
      <c r="E26" s="16">
        <f>D26/48</f>
        <v>1</v>
      </c>
      <c r="F26" s="1">
        <v>50</v>
      </c>
      <c r="G26" s="16">
        <f>F26/53</f>
        <v>0.94339622641509435</v>
      </c>
      <c r="H26" s="1">
        <f>D26+F26</f>
        <v>98</v>
      </c>
      <c r="I26" s="17" t="s">
        <v>23</v>
      </c>
      <c r="J26" s="18"/>
      <c r="K26" s="18">
        <v>2</v>
      </c>
      <c r="L26" s="18">
        <v>2</v>
      </c>
      <c r="M26" s="18">
        <v>2</v>
      </c>
      <c r="N26" s="18">
        <v>2</v>
      </c>
      <c r="O26" s="18">
        <v>1</v>
      </c>
      <c r="P26" s="18">
        <v>2</v>
      </c>
      <c r="Q26" s="18">
        <v>1</v>
      </c>
      <c r="R26" s="18">
        <v>1</v>
      </c>
      <c r="S26" s="18">
        <v>1</v>
      </c>
      <c r="T26" s="18">
        <v>1</v>
      </c>
      <c r="U26" s="18">
        <v>2</v>
      </c>
      <c r="V26" s="18">
        <v>1</v>
      </c>
      <c r="W26" s="18">
        <v>1</v>
      </c>
      <c r="X26" s="18">
        <v>2</v>
      </c>
      <c r="Y26" s="18">
        <v>2</v>
      </c>
      <c r="Z26" s="18">
        <v>2</v>
      </c>
      <c r="AA26" s="18">
        <v>2</v>
      </c>
      <c r="AB26" s="18">
        <v>2</v>
      </c>
      <c r="AC26" s="18">
        <v>0</v>
      </c>
      <c r="AD26" s="18">
        <v>2</v>
      </c>
      <c r="AE26" s="18">
        <v>2</v>
      </c>
      <c r="AF26" s="18">
        <v>2</v>
      </c>
      <c r="AG26" s="18">
        <v>2</v>
      </c>
      <c r="AH26" s="18">
        <v>2</v>
      </c>
      <c r="AI26" s="18">
        <v>1</v>
      </c>
      <c r="AJ26" s="18">
        <v>2</v>
      </c>
      <c r="AK26" s="18">
        <v>1</v>
      </c>
      <c r="AL26" s="18">
        <v>2</v>
      </c>
      <c r="AM26" s="18">
        <v>2</v>
      </c>
      <c r="AN26" s="19">
        <v>1</v>
      </c>
      <c r="AO26" s="22">
        <f t="shared" si="3"/>
        <v>48</v>
      </c>
    </row>
    <row r="27" spans="1:41" ht="17.600000000000001" x14ac:dyDescent="0.4">
      <c r="A27" s="15" t="s">
        <v>68</v>
      </c>
      <c r="B27" s="15" t="s">
        <v>69</v>
      </c>
      <c r="C27" s="15" t="s">
        <v>70</v>
      </c>
      <c r="D27" s="1">
        <v>45</v>
      </c>
      <c r="E27" s="16">
        <f>D27/48</f>
        <v>0.9375</v>
      </c>
      <c r="F27" s="1">
        <v>50</v>
      </c>
      <c r="G27" s="16">
        <f>F27/53</f>
        <v>0.94339622641509435</v>
      </c>
      <c r="H27" s="1">
        <f>D27+F27</f>
        <v>95</v>
      </c>
      <c r="I27" s="17" t="s">
        <v>27</v>
      </c>
      <c r="J27" s="18"/>
      <c r="K27" s="18">
        <v>2</v>
      </c>
      <c r="L27" s="18">
        <v>1</v>
      </c>
      <c r="M27" s="18">
        <v>1</v>
      </c>
      <c r="N27" s="18">
        <v>1</v>
      </c>
      <c r="O27" s="18">
        <v>2</v>
      </c>
      <c r="P27" s="18">
        <v>0</v>
      </c>
      <c r="Q27" s="18">
        <v>0</v>
      </c>
      <c r="R27" s="18">
        <v>2</v>
      </c>
      <c r="S27" s="18">
        <v>1</v>
      </c>
      <c r="T27" s="18">
        <v>1</v>
      </c>
      <c r="U27" s="18">
        <v>1</v>
      </c>
      <c r="V27" s="18">
        <v>1</v>
      </c>
      <c r="W27" s="18">
        <v>2</v>
      </c>
      <c r="X27" s="18">
        <v>2</v>
      </c>
      <c r="Y27" s="18">
        <v>2</v>
      </c>
      <c r="Z27" s="18">
        <v>2</v>
      </c>
      <c r="AA27" s="18">
        <v>2</v>
      </c>
      <c r="AB27" s="18">
        <v>2</v>
      </c>
      <c r="AC27" s="18">
        <v>1</v>
      </c>
      <c r="AD27" s="18">
        <v>1</v>
      </c>
      <c r="AE27" s="18">
        <v>2</v>
      </c>
      <c r="AF27" s="18">
        <v>2</v>
      </c>
      <c r="AG27" s="18">
        <v>2</v>
      </c>
      <c r="AH27" s="18">
        <v>2</v>
      </c>
      <c r="AI27" s="18">
        <v>2</v>
      </c>
      <c r="AJ27" s="18">
        <v>2</v>
      </c>
      <c r="AK27" s="18">
        <v>1</v>
      </c>
      <c r="AL27" s="18">
        <v>1</v>
      </c>
      <c r="AM27" s="18">
        <v>2</v>
      </c>
      <c r="AN27" s="19">
        <v>2</v>
      </c>
      <c r="AO27" s="22">
        <f t="shared" si="3"/>
        <v>45</v>
      </c>
    </row>
    <row r="28" spans="1:41" ht="17.600000000000001" x14ac:dyDescent="0.4">
      <c r="A28" s="15" t="s">
        <v>71</v>
      </c>
      <c r="B28" s="15" t="s">
        <v>72</v>
      </c>
      <c r="C28" s="15" t="s">
        <v>73</v>
      </c>
      <c r="D28" s="1"/>
      <c r="E28" s="16"/>
      <c r="F28" s="1">
        <v>49</v>
      </c>
      <c r="G28" s="16">
        <f>F28/53</f>
        <v>0.92452830188679247</v>
      </c>
      <c r="H28" s="1">
        <f>D28+F28</f>
        <v>49</v>
      </c>
      <c r="I28" s="17" t="s">
        <v>29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9"/>
      <c r="AO28" s="22">
        <v>0</v>
      </c>
    </row>
    <row r="29" spans="1:41" ht="18" thickBot="1" x14ac:dyDescent="0.45">
      <c r="A29" s="15" t="s">
        <v>74</v>
      </c>
      <c r="B29" s="15" t="s">
        <v>75</v>
      </c>
      <c r="C29" s="15" t="s">
        <v>76</v>
      </c>
      <c r="D29" s="1">
        <v>44</v>
      </c>
      <c r="E29" s="16">
        <f>D29/48</f>
        <v>0.91666666666666663</v>
      </c>
      <c r="F29" s="1"/>
      <c r="G29" s="16">
        <f>F29/53</f>
        <v>0</v>
      </c>
      <c r="H29" s="1">
        <f>D29+F29</f>
        <v>44</v>
      </c>
      <c r="I29" s="17" t="s">
        <v>77</v>
      </c>
      <c r="J29" s="18"/>
      <c r="K29" s="18">
        <v>2</v>
      </c>
      <c r="L29" s="18">
        <v>2</v>
      </c>
      <c r="M29" s="18">
        <v>2</v>
      </c>
      <c r="N29" s="18">
        <v>1</v>
      </c>
      <c r="O29" s="18">
        <v>2</v>
      </c>
      <c r="P29" s="18">
        <v>1</v>
      </c>
      <c r="Q29" s="18">
        <v>1</v>
      </c>
      <c r="R29" s="18">
        <v>1</v>
      </c>
      <c r="S29" s="18">
        <v>0</v>
      </c>
      <c r="T29" s="18">
        <v>1</v>
      </c>
      <c r="U29" s="18">
        <v>2</v>
      </c>
      <c r="V29" s="18">
        <v>2</v>
      </c>
      <c r="W29" s="18">
        <v>2</v>
      </c>
      <c r="X29" s="18">
        <v>2</v>
      </c>
      <c r="Y29" s="18">
        <v>2</v>
      </c>
      <c r="Z29" s="18">
        <v>2</v>
      </c>
      <c r="AA29" s="18">
        <v>1</v>
      </c>
      <c r="AB29" s="18">
        <v>0</v>
      </c>
      <c r="AC29" s="18">
        <v>2</v>
      </c>
      <c r="AD29" s="18">
        <v>2</v>
      </c>
      <c r="AE29" s="18">
        <v>1</v>
      </c>
      <c r="AF29" s="18">
        <v>1</v>
      </c>
      <c r="AG29" s="18">
        <v>2</v>
      </c>
      <c r="AH29" s="18">
        <v>1</v>
      </c>
      <c r="AI29" s="18">
        <v>1</v>
      </c>
      <c r="AJ29" s="18">
        <v>2</v>
      </c>
      <c r="AK29" s="18">
        <v>1</v>
      </c>
      <c r="AL29" s="18">
        <v>1</v>
      </c>
      <c r="AM29" s="18">
        <v>2</v>
      </c>
      <c r="AN29" s="19">
        <v>2</v>
      </c>
      <c r="AO29" s="24">
        <f t="shared" si="3"/>
        <v>44</v>
      </c>
    </row>
    <row r="30" spans="1:41" ht="20.149999999999999" x14ac:dyDescent="0.5">
      <c r="A30" s="5" t="s">
        <v>78</v>
      </c>
      <c r="B30" s="26"/>
      <c r="C30" s="25"/>
      <c r="D30" s="8"/>
      <c r="E30" s="9"/>
      <c r="F30" s="8"/>
      <c r="G30" s="9"/>
      <c r="H30" s="8"/>
      <c r="I30" s="10"/>
    </row>
    <row r="31" spans="1:41" ht="15.9" thickBot="1" x14ac:dyDescent="0.45">
      <c r="A31" s="11" t="s">
        <v>9</v>
      </c>
      <c r="B31" s="11" t="s">
        <v>10</v>
      </c>
      <c r="C31" s="11" t="s">
        <v>11</v>
      </c>
      <c r="D31" s="11" t="s">
        <v>12</v>
      </c>
      <c r="E31" s="12" t="s">
        <v>13</v>
      </c>
      <c r="F31" s="11" t="s">
        <v>14</v>
      </c>
      <c r="G31" s="12" t="s">
        <v>13</v>
      </c>
      <c r="H31" s="11" t="s">
        <v>15</v>
      </c>
      <c r="I31" s="14" t="s">
        <v>16</v>
      </c>
    </row>
    <row r="32" spans="1:41" ht="17.600000000000001" x14ac:dyDescent="0.4">
      <c r="A32" s="15" t="s">
        <v>79</v>
      </c>
      <c r="B32" s="15" t="s">
        <v>80</v>
      </c>
      <c r="C32" s="15" t="s">
        <v>81</v>
      </c>
      <c r="D32" s="1">
        <v>47</v>
      </c>
      <c r="E32" s="16">
        <f>D32/47</f>
        <v>1</v>
      </c>
      <c r="F32" s="1">
        <v>51</v>
      </c>
      <c r="G32" s="16">
        <f>F32/51</f>
        <v>1</v>
      </c>
      <c r="H32" s="1">
        <f>D32+F32</f>
        <v>98</v>
      </c>
      <c r="I32" s="17" t="s">
        <v>19</v>
      </c>
      <c r="J32" s="18"/>
      <c r="K32" s="18">
        <v>2</v>
      </c>
      <c r="L32" s="18">
        <v>2</v>
      </c>
      <c r="M32" s="18">
        <v>1</v>
      </c>
      <c r="N32" s="18">
        <v>2</v>
      </c>
      <c r="O32" s="18">
        <v>0</v>
      </c>
      <c r="P32" s="18">
        <v>2</v>
      </c>
      <c r="Q32" s="18">
        <v>0</v>
      </c>
      <c r="R32" s="18">
        <v>1</v>
      </c>
      <c r="S32" s="18">
        <v>2</v>
      </c>
      <c r="T32" s="18">
        <v>1</v>
      </c>
      <c r="U32" s="18">
        <v>2</v>
      </c>
      <c r="V32" s="18">
        <v>1</v>
      </c>
      <c r="W32" s="18">
        <v>2</v>
      </c>
      <c r="X32" s="18">
        <v>2</v>
      </c>
      <c r="Y32" s="18">
        <v>2</v>
      </c>
      <c r="Z32" s="18">
        <v>2</v>
      </c>
      <c r="AA32" s="18">
        <v>2</v>
      </c>
      <c r="AB32" s="18">
        <v>2</v>
      </c>
      <c r="AC32" s="18">
        <v>2</v>
      </c>
      <c r="AD32" s="18">
        <v>2</v>
      </c>
      <c r="AE32" s="18">
        <v>2</v>
      </c>
      <c r="AF32" s="18">
        <v>1</v>
      </c>
      <c r="AG32" s="18">
        <v>2</v>
      </c>
      <c r="AH32" s="18">
        <v>2</v>
      </c>
      <c r="AI32" s="18">
        <v>1</v>
      </c>
      <c r="AJ32" s="18">
        <v>2</v>
      </c>
      <c r="AK32" s="18">
        <v>1</v>
      </c>
      <c r="AL32" s="18">
        <v>1</v>
      </c>
      <c r="AM32" s="18">
        <v>2</v>
      </c>
      <c r="AN32" s="19">
        <v>1</v>
      </c>
      <c r="AO32" s="20">
        <f t="shared" si="3"/>
        <v>47</v>
      </c>
    </row>
    <row r="33" spans="1:41" ht="17.600000000000001" x14ac:dyDescent="0.4">
      <c r="A33" s="15" t="s">
        <v>82</v>
      </c>
      <c r="B33" s="15" t="s">
        <v>83</v>
      </c>
      <c r="C33" s="15" t="s">
        <v>82</v>
      </c>
      <c r="D33" s="1">
        <v>46</v>
      </c>
      <c r="E33" s="16">
        <f>D33/47</f>
        <v>0.97872340425531912</v>
      </c>
      <c r="F33" s="1">
        <v>49</v>
      </c>
      <c r="G33" s="16">
        <f>F33/51</f>
        <v>0.96078431372549022</v>
      </c>
      <c r="H33" s="1">
        <f>D33+F33</f>
        <v>95</v>
      </c>
      <c r="I33" s="17" t="s">
        <v>23</v>
      </c>
      <c r="J33" s="18"/>
      <c r="K33" s="18">
        <v>2</v>
      </c>
      <c r="L33" s="18">
        <v>2</v>
      </c>
      <c r="M33" s="18">
        <v>2</v>
      </c>
      <c r="N33" s="18">
        <v>1</v>
      </c>
      <c r="O33" s="18">
        <v>1</v>
      </c>
      <c r="P33" s="18">
        <v>2</v>
      </c>
      <c r="Q33" s="18">
        <v>1</v>
      </c>
      <c r="R33" s="18">
        <v>2</v>
      </c>
      <c r="S33" s="18">
        <v>1</v>
      </c>
      <c r="T33" s="18">
        <v>0</v>
      </c>
      <c r="U33" s="18">
        <v>2</v>
      </c>
      <c r="V33" s="18">
        <v>2</v>
      </c>
      <c r="W33" s="18">
        <v>1</v>
      </c>
      <c r="X33" s="18">
        <v>2</v>
      </c>
      <c r="Y33" s="18">
        <v>2</v>
      </c>
      <c r="Z33" s="18">
        <v>2</v>
      </c>
      <c r="AA33" s="18">
        <v>2</v>
      </c>
      <c r="AB33" s="18">
        <v>2</v>
      </c>
      <c r="AC33" s="18">
        <v>1</v>
      </c>
      <c r="AD33" s="18">
        <v>2</v>
      </c>
      <c r="AE33" s="18">
        <v>1</v>
      </c>
      <c r="AF33" s="18">
        <v>2</v>
      </c>
      <c r="AG33" s="18">
        <v>2</v>
      </c>
      <c r="AH33" s="18">
        <v>1</v>
      </c>
      <c r="AI33" s="18">
        <v>1</v>
      </c>
      <c r="AJ33" s="18">
        <v>2</v>
      </c>
      <c r="AK33" s="18">
        <v>1</v>
      </c>
      <c r="AL33" s="18">
        <v>1</v>
      </c>
      <c r="AM33" s="18">
        <v>2</v>
      </c>
      <c r="AN33" s="19">
        <v>1</v>
      </c>
      <c r="AO33" s="22">
        <f t="shared" si="3"/>
        <v>46</v>
      </c>
    </row>
    <row r="34" spans="1:41" ht="17.600000000000001" x14ac:dyDescent="0.4">
      <c r="A34" s="21" t="s">
        <v>84</v>
      </c>
      <c r="B34" s="21" t="s">
        <v>85</v>
      </c>
      <c r="C34" s="21" t="s">
        <v>81</v>
      </c>
      <c r="D34" s="1">
        <v>41</v>
      </c>
      <c r="E34" s="16">
        <f>D34/47</f>
        <v>0.87234042553191493</v>
      </c>
      <c r="F34" s="1">
        <v>48</v>
      </c>
      <c r="G34" s="16">
        <f>F34/51</f>
        <v>0.94117647058823528</v>
      </c>
      <c r="H34" s="1">
        <f>D34+F34</f>
        <v>89</v>
      </c>
      <c r="I34" s="17" t="s">
        <v>27</v>
      </c>
      <c r="J34" s="18"/>
      <c r="K34" s="18">
        <v>2</v>
      </c>
      <c r="L34" s="18">
        <v>1</v>
      </c>
      <c r="M34" s="18">
        <v>2</v>
      </c>
      <c r="N34" s="18">
        <v>2</v>
      </c>
      <c r="O34" s="18">
        <v>0</v>
      </c>
      <c r="P34" s="18">
        <v>0</v>
      </c>
      <c r="Q34" s="18">
        <v>2</v>
      </c>
      <c r="R34" s="18">
        <v>1</v>
      </c>
      <c r="S34" s="18">
        <v>1</v>
      </c>
      <c r="T34" s="18">
        <v>1</v>
      </c>
      <c r="U34" s="18">
        <v>2</v>
      </c>
      <c r="V34" s="18">
        <v>1</v>
      </c>
      <c r="W34" s="18">
        <v>1</v>
      </c>
      <c r="X34" s="18">
        <v>2</v>
      </c>
      <c r="Y34" s="18">
        <v>2</v>
      </c>
      <c r="Z34" s="18">
        <v>2</v>
      </c>
      <c r="AA34" s="18">
        <v>2</v>
      </c>
      <c r="AB34" s="18">
        <v>1</v>
      </c>
      <c r="AC34" s="18">
        <v>1</v>
      </c>
      <c r="AD34" s="18">
        <v>2</v>
      </c>
      <c r="AE34" s="18">
        <v>2</v>
      </c>
      <c r="AF34" s="18">
        <v>1</v>
      </c>
      <c r="AG34" s="18">
        <v>2</v>
      </c>
      <c r="AH34" s="18">
        <v>2</v>
      </c>
      <c r="AI34" s="18">
        <v>1</v>
      </c>
      <c r="AJ34" s="18">
        <v>2</v>
      </c>
      <c r="AK34" s="18">
        <v>0</v>
      </c>
      <c r="AL34" s="18">
        <v>0</v>
      </c>
      <c r="AM34" s="18">
        <v>2</v>
      </c>
      <c r="AN34" s="19">
        <v>1</v>
      </c>
      <c r="AO34" s="22">
        <f t="shared" si="3"/>
        <v>41</v>
      </c>
    </row>
    <row r="35" spans="1:41" ht="17.600000000000001" x14ac:dyDescent="0.4">
      <c r="A35" s="21"/>
      <c r="B35" s="21" t="s">
        <v>86</v>
      </c>
      <c r="C35" s="21" t="s">
        <v>87</v>
      </c>
      <c r="D35" s="1"/>
      <c r="E35" s="16"/>
      <c r="F35" s="1">
        <v>35</v>
      </c>
      <c r="G35" s="16">
        <f>F35/51</f>
        <v>0.68627450980392157</v>
      </c>
      <c r="H35" s="1">
        <f>D35+F35</f>
        <v>35</v>
      </c>
      <c r="I35" s="17" t="s">
        <v>29</v>
      </c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9"/>
      <c r="AO35" s="22"/>
    </row>
    <row r="36" spans="1:41" ht="18" thickBot="1" x14ac:dyDescent="0.45">
      <c r="A36" s="15" t="s">
        <v>88</v>
      </c>
      <c r="B36" s="15" t="s">
        <v>89</v>
      </c>
      <c r="C36" s="15" t="s">
        <v>90</v>
      </c>
      <c r="D36" s="1">
        <v>30</v>
      </c>
      <c r="E36" s="16">
        <f>D36/47</f>
        <v>0.63829787234042556</v>
      </c>
      <c r="F36" s="1"/>
      <c r="G36" s="16">
        <f>F36/51</f>
        <v>0</v>
      </c>
      <c r="H36" s="1">
        <f>D36+F36</f>
        <v>30</v>
      </c>
      <c r="I36" s="17" t="s">
        <v>77</v>
      </c>
      <c r="J36" s="18"/>
      <c r="K36" s="18">
        <v>0</v>
      </c>
      <c r="L36" s="18">
        <v>1</v>
      </c>
      <c r="M36" s="18">
        <v>1</v>
      </c>
      <c r="N36" s="18">
        <v>1</v>
      </c>
      <c r="O36" s="18">
        <v>1</v>
      </c>
      <c r="P36" s="18">
        <v>1</v>
      </c>
      <c r="Q36" s="18">
        <v>1</v>
      </c>
      <c r="R36" s="18">
        <v>2</v>
      </c>
      <c r="S36" s="18">
        <v>1</v>
      </c>
      <c r="T36" s="18">
        <v>0</v>
      </c>
      <c r="U36" s="18">
        <v>1</v>
      </c>
      <c r="V36" s="18">
        <v>1</v>
      </c>
      <c r="W36" s="18">
        <v>1</v>
      </c>
      <c r="X36" s="18">
        <v>1</v>
      </c>
      <c r="Y36" s="18">
        <v>1</v>
      </c>
      <c r="Z36" s="18">
        <v>1</v>
      </c>
      <c r="AA36" s="18">
        <v>1</v>
      </c>
      <c r="AB36" s="18">
        <v>0</v>
      </c>
      <c r="AC36" s="18">
        <v>1</v>
      </c>
      <c r="AD36" s="18">
        <v>2</v>
      </c>
      <c r="AE36" s="18">
        <v>2</v>
      </c>
      <c r="AF36" s="18">
        <v>2</v>
      </c>
      <c r="AG36" s="18">
        <v>1</v>
      </c>
      <c r="AH36" s="18">
        <v>0</v>
      </c>
      <c r="AI36" s="18">
        <v>1</v>
      </c>
      <c r="AJ36" s="18">
        <v>2</v>
      </c>
      <c r="AK36" s="18">
        <v>0</v>
      </c>
      <c r="AL36" s="18">
        <v>0</v>
      </c>
      <c r="AM36" s="18">
        <v>1</v>
      </c>
      <c r="AN36" s="19">
        <v>2</v>
      </c>
      <c r="AO36" s="24">
        <f t="shared" si="3"/>
        <v>30</v>
      </c>
    </row>
    <row r="37" spans="1:41" ht="17.600000000000001" x14ac:dyDescent="0.4">
      <c r="A37" s="27"/>
      <c r="B37" s="27"/>
      <c r="C37" s="27"/>
      <c r="D37" s="8"/>
      <c r="E37" s="28"/>
      <c r="F37" s="8"/>
      <c r="G37" s="28"/>
      <c r="H37" s="8"/>
      <c r="I37" s="10"/>
    </row>
    <row r="38" spans="1:41" ht="17.600000000000001" x14ac:dyDescent="0.4">
      <c r="A38" s="27"/>
      <c r="B38" s="27"/>
      <c r="C38" s="27"/>
      <c r="D38" s="8"/>
      <c r="E38" s="28"/>
      <c r="F38" s="8"/>
      <c r="G38" s="28"/>
      <c r="H38" s="8"/>
      <c r="I38" s="10"/>
    </row>
    <row r="39" spans="1:41" ht="17.600000000000001" x14ac:dyDescent="0.4">
      <c r="A39" s="27"/>
      <c r="B39" s="27"/>
      <c r="C39" s="27"/>
      <c r="D39" s="8"/>
      <c r="E39" s="28"/>
      <c r="F39" s="8"/>
      <c r="G39" s="28"/>
      <c r="H39" s="8"/>
      <c r="I39" s="10"/>
    </row>
    <row r="40" spans="1:41" ht="17.600000000000001" x14ac:dyDescent="0.4">
      <c r="A40" s="27"/>
      <c r="B40" s="27"/>
      <c r="C40" s="27"/>
      <c r="D40" s="8"/>
      <c r="E40" s="28"/>
      <c r="F40" s="8"/>
      <c r="G40" s="28"/>
      <c r="H40" s="8"/>
      <c r="I40" s="10"/>
      <c r="J40" s="1" t="s">
        <v>0</v>
      </c>
      <c r="K40" s="2">
        <v>1</v>
      </c>
      <c r="L40" s="2">
        <v>2</v>
      </c>
      <c r="M40" s="2">
        <v>3</v>
      </c>
      <c r="N40" s="2">
        <v>4</v>
      </c>
      <c r="O40" s="2">
        <v>5</v>
      </c>
      <c r="P40" s="2">
        <v>6</v>
      </c>
      <c r="Q40" s="2">
        <v>7</v>
      </c>
      <c r="R40" s="2">
        <v>8</v>
      </c>
      <c r="S40" s="2">
        <v>9</v>
      </c>
      <c r="T40" s="2">
        <v>10</v>
      </c>
      <c r="U40" s="2">
        <v>11</v>
      </c>
      <c r="V40" s="2">
        <v>12</v>
      </c>
      <c r="W40" s="2">
        <v>13</v>
      </c>
      <c r="X40" s="2">
        <v>14</v>
      </c>
      <c r="Y40" s="2">
        <v>15</v>
      </c>
      <c r="Z40" s="2">
        <v>16</v>
      </c>
      <c r="AA40" s="2">
        <v>17</v>
      </c>
      <c r="AB40" s="2">
        <v>18</v>
      </c>
      <c r="AC40" s="2">
        <v>19</v>
      </c>
      <c r="AD40" s="2">
        <v>20</v>
      </c>
      <c r="AE40" s="2">
        <v>21</v>
      </c>
      <c r="AF40" s="2">
        <v>22</v>
      </c>
      <c r="AG40" s="2">
        <v>23</v>
      </c>
      <c r="AH40" s="2">
        <v>24</v>
      </c>
      <c r="AI40" s="2">
        <v>25</v>
      </c>
      <c r="AJ40" s="2">
        <v>26</v>
      </c>
      <c r="AK40" s="2">
        <v>27</v>
      </c>
      <c r="AL40" s="2">
        <v>28</v>
      </c>
      <c r="AM40" s="2">
        <v>29</v>
      </c>
      <c r="AN40" s="2">
        <v>30</v>
      </c>
    </row>
    <row r="41" spans="1:41" ht="17.600000000000001" x14ac:dyDescent="0.4">
      <c r="A41" s="27"/>
      <c r="B41" s="27"/>
      <c r="C41" s="27"/>
      <c r="D41" s="8"/>
      <c r="E41" s="28"/>
      <c r="F41" s="8"/>
      <c r="G41" s="28"/>
      <c r="H41" s="8"/>
      <c r="I41" s="10"/>
      <c r="J41" s="1" t="s">
        <v>1</v>
      </c>
      <c r="K41" s="2"/>
      <c r="L41" s="2"/>
      <c r="M41" s="2"/>
      <c r="N41" s="3" t="s">
        <v>2</v>
      </c>
      <c r="O41" s="2"/>
      <c r="P41" s="2"/>
      <c r="Q41" s="3" t="s">
        <v>3</v>
      </c>
      <c r="R41" s="2"/>
      <c r="S41" s="3" t="s">
        <v>3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3" t="s">
        <v>4</v>
      </c>
      <c r="AJ41" s="2"/>
      <c r="AK41" s="2"/>
      <c r="AL41" s="2"/>
      <c r="AM41" s="2"/>
      <c r="AN41" s="3" t="s">
        <v>5</v>
      </c>
    </row>
    <row r="42" spans="1:41" ht="17.600000000000001" x14ac:dyDescent="0.4">
      <c r="A42" s="27"/>
      <c r="B42" s="27"/>
      <c r="C42" s="27"/>
      <c r="D42" s="8"/>
      <c r="E42" s="28"/>
      <c r="F42" s="8"/>
      <c r="G42" s="28"/>
      <c r="H42" s="8"/>
      <c r="I42" s="10"/>
      <c r="J42" s="1" t="s">
        <v>6</v>
      </c>
      <c r="K42" s="2">
        <v>36</v>
      </c>
      <c r="L42" s="2">
        <v>20</v>
      </c>
      <c r="M42" s="2">
        <v>15</v>
      </c>
      <c r="N42" s="2">
        <v>35</v>
      </c>
      <c r="O42" s="2">
        <v>35</v>
      </c>
      <c r="P42" s="2">
        <v>26</v>
      </c>
      <c r="Q42" s="2">
        <v>35</v>
      </c>
      <c r="R42" s="2">
        <v>42</v>
      </c>
      <c r="S42" s="2">
        <v>35</v>
      </c>
      <c r="T42" s="2">
        <v>44</v>
      </c>
      <c r="U42" s="2">
        <v>30</v>
      </c>
      <c r="V42" s="2">
        <v>15</v>
      </c>
      <c r="W42" s="2">
        <v>32</v>
      </c>
      <c r="X42" s="2">
        <v>20</v>
      </c>
      <c r="Y42" s="2">
        <v>20</v>
      </c>
      <c r="Z42" s="2">
        <v>20</v>
      </c>
      <c r="AA42" s="2">
        <v>25</v>
      </c>
      <c r="AB42" s="2">
        <v>15</v>
      </c>
      <c r="AC42" s="2">
        <v>20</v>
      </c>
      <c r="AD42" s="2">
        <v>32</v>
      </c>
      <c r="AE42" s="2">
        <v>30</v>
      </c>
      <c r="AF42" s="2">
        <v>35</v>
      </c>
      <c r="AG42" s="2">
        <v>20</v>
      </c>
      <c r="AH42" s="2">
        <v>25</v>
      </c>
      <c r="AI42" s="2">
        <v>35</v>
      </c>
      <c r="AJ42" s="2">
        <v>15</v>
      </c>
      <c r="AK42" s="2">
        <v>42</v>
      </c>
      <c r="AL42" s="2">
        <v>30</v>
      </c>
      <c r="AM42" s="2">
        <v>15</v>
      </c>
      <c r="AN42" s="2">
        <v>35</v>
      </c>
    </row>
    <row r="43" spans="1:41" ht="17.600000000000001" x14ac:dyDescent="0.4">
      <c r="A43" s="27"/>
      <c r="B43" s="27"/>
      <c r="C43" s="27"/>
      <c r="D43" s="8"/>
      <c r="E43" s="28"/>
      <c r="F43" s="8"/>
      <c r="G43" s="28"/>
      <c r="H43" s="8"/>
      <c r="I43" s="10"/>
      <c r="J43" s="1" t="s">
        <v>7</v>
      </c>
      <c r="K43" s="2">
        <v>34</v>
      </c>
      <c r="L43" s="2">
        <v>8</v>
      </c>
      <c r="M43" s="2">
        <v>12</v>
      </c>
      <c r="N43" s="2">
        <v>21</v>
      </c>
      <c r="O43" s="2">
        <v>25</v>
      </c>
      <c r="P43" s="2">
        <v>34</v>
      </c>
      <c r="Q43" s="2">
        <v>31</v>
      </c>
      <c r="R43" s="2">
        <v>34</v>
      </c>
      <c r="S43" s="2">
        <v>29</v>
      </c>
      <c r="T43" s="2">
        <v>40</v>
      </c>
      <c r="U43" s="2">
        <v>29</v>
      </c>
      <c r="V43" s="2">
        <v>20</v>
      </c>
      <c r="W43" s="2">
        <v>30</v>
      </c>
      <c r="X43" s="2">
        <v>23</v>
      </c>
      <c r="Y43" s="2">
        <v>9</v>
      </c>
      <c r="Z43" s="2">
        <v>16</v>
      </c>
      <c r="AA43" s="2">
        <v>30</v>
      </c>
      <c r="AB43" s="2">
        <v>14</v>
      </c>
      <c r="AC43" s="2">
        <v>28</v>
      </c>
      <c r="AD43" s="2">
        <v>35</v>
      </c>
      <c r="AE43" s="2">
        <v>33</v>
      </c>
      <c r="AF43" s="2">
        <v>41</v>
      </c>
      <c r="AG43" s="2">
        <v>23</v>
      </c>
      <c r="AH43" s="2">
        <v>34</v>
      </c>
      <c r="AI43" s="2">
        <v>30</v>
      </c>
      <c r="AJ43" s="2">
        <v>19</v>
      </c>
      <c r="AK43" s="2">
        <v>41</v>
      </c>
      <c r="AL43" s="2">
        <v>36</v>
      </c>
      <c r="AM43" s="2">
        <v>15</v>
      </c>
      <c r="AN43" s="2">
        <v>30</v>
      </c>
    </row>
    <row r="44" spans="1:41" ht="20.149999999999999" x14ac:dyDescent="0.5">
      <c r="A44" s="5" t="s">
        <v>91</v>
      </c>
      <c r="B44" s="26"/>
      <c r="C44" s="25"/>
      <c r="D44" s="8"/>
      <c r="E44" s="9"/>
      <c r="F44" s="8"/>
      <c r="G44" s="9"/>
      <c r="H44" s="8"/>
      <c r="I44" s="10"/>
    </row>
    <row r="45" spans="1:41" ht="15.9" thickBot="1" x14ac:dyDescent="0.45">
      <c r="A45" s="11" t="s">
        <v>9</v>
      </c>
      <c r="B45" s="11" t="s">
        <v>10</v>
      </c>
      <c r="C45" s="11" t="s">
        <v>11</v>
      </c>
      <c r="D45" s="11" t="s">
        <v>12</v>
      </c>
      <c r="E45" s="12" t="s">
        <v>13</v>
      </c>
      <c r="F45" s="11" t="s">
        <v>14</v>
      </c>
      <c r="G45" s="12" t="s">
        <v>13</v>
      </c>
      <c r="H45" s="11" t="s">
        <v>15</v>
      </c>
      <c r="I45" s="14" t="s">
        <v>16</v>
      </c>
    </row>
    <row r="46" spans="1:41" ht="17.600000000000001" x14ac:dyDescent="0.4">
      <c r="A46" s="15" t="s">
        <v>92</v>
      </c>
      <c r="B46" s="15" t="s">
        <v>93</v>
      </c>
      <c r="C46" s="15" t="s">
        <v>94</v>
      </c>
      <c r="D46" s="1">
        <v>50</v>
      </c>
      <c r="E46" s="29">
        <f t="shared" ref="E46:E51" si="4">D46/50</f>
        <v>1</v>
      </c>
      <c r="F46" s="1">
        <v>50</v>
      </c>
      <c r="G46" s="29">
        <f t="shared" ref="G46:G53" si="5">F46/50</f>
        <v>1</v>
      </c>
      <c r="H46" s="1">
        <f t="shared" ref="H46:H53" si="6">D46+F46</f>
        <v>100</v>
      </c>
      <c r="I46" s="17" t="s">
        <v>19</v>
      </c>
      <c r="J46" s="18"/>
      <c r="K46" s="18">
        <v>1</v>
      </c>
      <c r="L46" s="18">
        <v>2</v>
      </c>
      <c r="M46" s="18">
        <v>2</v>
      </c>
      <c r="N46" s="18">
        <v>2</v>
      </c>
      <c r="O46" s="18">
        <v>2</v>
      </c>
      <c r="P46" s="18">
        <v>2</v>
      </c>
      <c r="Q46" s="18">
        <v>1</v>
      </c>
      <c r="R46" s="18">
        <v>1</v>
      </c>
      <c r="S46" s="18">
        <v>1</v>
      </c>
      <c r="T46" s="18">
        <v>2</v>
      </c>
      <c r="U46" s="18">
        <v>1</v>
      </c>
      <c r="V46" s="18">
        <v>2</v>
      </c>
      <c r="W46" s="18">
        <v>1</v>
      </c>
      <c r="X46" s="18">
        <v>2</v>
      </c>
      <c r="Y46" s="18">
        <v>2</v>
      </c>
      <c r="Z46" s="18">
        <v>2</v>
      </c>
      <c r="AA46" s="18">
        <v>2</v>
      </c>
      <c r="AB46" s="18">
        <v>2</v>
      </c>
      <c r="AC46" s="18">
        <v>1</v>
      </c>
      <c r="AD46" s="18">
        <v>2</v>
      </c>
      <c r="AE46" s="18">
        <v>1</v>
      </c>
      <c r="AF46" s="18">
        <v>2</v>
      </c>
      <c r="AG46" s="18">
        <v>2</v>
      </c>
      <c r="AH46" s="18">
        <v>2</v>
      </c>
      <c r="AI46" s="18">
        <v>2</v>
      </c>
      <c r="AJ46" s="18">
        <v>2</v>
      </c>
      <c r="AK46" s="18">
        <v>1</v>
      </c>
      <c r="AL46" s="18">
        <v>1</v>
      </c>
      <c r="AM46" s="18">
        <v>2</v>
      </c>
      <c r="AN46" s="19">
        <v>2</v>
      </c>
      <c r="AO46" s="20">
        <f t="shared" si="3"/>
        <v>50</v>
      </c>
    </row>
    <row r="47" spans="1:41" ht="17.600000000000001" x14ac:dyDescent="0.4">
      <c r="A47" s="15" t="s">
        <v>95</v>
      </c>
      <c r="B47" s="15" t="s">
        <v>96</v>
      </c>
      <c r="C47" s="15" t="s">
        <v>48</v>
      </c>
      <c r="D47" s="1">
        <v>44</v>
      </c>
      <c r="E47" s="29">
        <f t="shared" si="4"/>
        <v>0.88</v>
      </c>
      <c r="F47" s="1">
        <v>42</v>
      </c>
      <c r="G47" s="29">
        <f t="shared" si="5"/>
        <v>0.84</v>
      </c>
      <c r="H47" s="1">
        <f t="shared" si="6"/>
        <v>86</v>
      </c>
      <c r="I47" s="17" t="s">
        <v>23</v>
      </c>
      <c r="J47" s="18"/>
      <c r="K47" s="18">
        <v>2</v>
      </c>
      <c r="L47" s="18">
        <v>2</v>
      </c>
      <c r="M47" s="18">
        <v>1</v>
      </c>
      <c r="N47" s="18">
        <v>2</v>
      </c>
      <c r="O47" s="18">
        <v>1</v>
      </c>
      <c r="P47" s="18">
        <v>2</v>
      </c>
      <c r="Q47" s="18">
        <v>1</v>
      </c>
      <c r="R47" s="18">
        <v>1</v>
      </c>
      <c r="S47" s="18">
        <v>2</v>
      </c>
      <c r="T47" s="18">
        <v>1</v>
      </c>
      <c r="U47" s="18">
        <v>2</v>
      </c>
      <c r="V47" s="18">
        <v>1</v>
      </c>
      <c r="W47" s="18">
        <v>2</v>
      </c>
      <c r="X47" s="18">
        <v>2</v>
      </c>
      <c r="Y47" s="18">
        <v>2</v>
      </c>
      <c r="Z47" s="18">
        <v>1</v>
      </c>
      <c r="AA47" s="18">
        <v>2</v>
      </c>
      <c r="AB47" s="18">
        <v>1</v>
      </c>
      <c r="AC47" s="18">
        <v>0</v>
      </c>
      <c r="AD47" s="18">
        <v>1</v>
      </c>
      <c r="AE47" s="18">
        <v>1</v>
      </c>
      <c r="AF47" s="18">
        <v>2</v>
      </c>
      <c r="AG47" s="18">
        <v>1</v>
      </c>
      <c r="AH47" s="18">
        <v>2</v>
      </c>
      <c r="AI47" s="18">
        <v>2</v>
      </c>
      <c r="AJ47" s="18">
        <v>1</v>
      </c>
      <c r="AK47" s="18">
        <v>2</v>
      </c>
      <c r="AL47" s="18">
        <v>1</v>
      </c>
      <c r="AM47" s="18">
        <v>2</v>
      </c>
      <c r="AN47" s="19">
        <v>1</v>
      </c>
      <c r="AO47" s="22">
        <f t="shared" si="3"/>
        <v>44</v>
      </c>
    </row>
    <row r="48" spans="1:41" ht="17.600000000000001" x14ac:dyDescent="0.4">
      <c r="A48" s="15" t="s">
        <v>97</v>
      </c>
      <c r="B48" s="15" t="s">
        <v>98</v>
      </c>
      <c r="C48" s="15" t="s">
        <v>44</v>
      </c>
      <c r="D48" s="1">
        <v>44</v>
      </c>
      <c r="E48" s="29">
        <f t="shared" si="4"/>
        <v>0.88</v>
      </c>
      <c r="F48" s="1">
        <v>41</v>
      </c>
      <c r="G48" s="29">
        <f t="shared" si="5"/>
        <v>0.82</v>
      </c>
      <c r="H48" s="1">
        <f t="shared" si="6"/>
        <v>85</v>
      </c>
      <c r="I48" s="17" t="s">
        <v>27</v>
      </c>
      <c r="J48" s="18"/>
      <c r="K48" s="18">
        <v>1</v>
      </c>
      <c r="L48" s="18">
        <v>2</v>
      </c>
      <c r="M48" s="18">
        <v>1</v>
      </c>
      <c r="N48" s="18">
        <v>1</v>
      </c>
      <c r="O48" s="18">
        <v>1</v>
      </c>
      <c r="P48" s="18">
        <v>2</v>
      </c>
      <c r="Q48" s="18">
        <v>1</v>
      </c>
      <c r="R48" s="18">
        <v>1</v>
      </c>
      <c r="S48" s="18">
        <v>1</v>
      </c>
      <c r="T48" s="18">
        <v>2</v>
      </c>
      <c r="U48" s="18">
        <v>1</v>
      </c>
      <c r="V48" s="18">
        <v>2</v>
      </c>
      <c r="W48" s="18">
        <v>1</v>
      </c>
      <c r="X48" s="18">
        <v>2</v>
      </c>
      <c r="Y48" s="18">
        <v>2</v>
      </c>
      <c r="Z48" s="18">
        <v>2</v>
      </c>
      <c r="AA48" s="18">
        <v>2</v>
      </c>
      <c r="AB48" s="18">
        <v>1</v>
      </c>
      <c r="AC48" s="18">
        <v>1</v>
      </c>
      <c r="AD48" s="18">
        <v>2</v>
      </c>
      <c r="AE48" s="18">
        <v>1</v>
      </c>
      <c r="AF48" s="18">
        <v>1</v>
      </c>
      <c r="AG48" s="18">
        <v>2</v>
      </c>
      <c r="AH48" s="18">
        <v>1</v>
      </c>
      <c r="AI48" s="18">
        <v>2</v>
      </c>
      <c r="AJ48" s="18">
        <v>2</v>
      </c>
      <c r="AK48" s="18">
        <v>1</v>
      </c>
      <c r="AL48" s="18">
        <v>1</v>
      </c>
      <c r="AM48" s="18">
        <v>2</v>
      </c>
      <c r="AN48" s="19">
        <v>2</v>
      </c>
      <c r="AO48" s="22">
        <f t="shared" si="3"/>
        <v>44</v>
      </c>
    </row>
    <row r="49" spans="1:41" ht="17.600000000000001" x14ac:dyDescent="0.4">
      <c r="A49" s="15" t="s">
        <v>99</v>
      </c>
      <c r="B49" s="15" t="s">
        <v>100</v>
      </c>
      <c r="C49" s="15" t="s">
        <v>48</v>
      </c>
      <c r="D49" s="1">
        <v>46</v>
      </c>
      <c r="E49" s="29">
        <f t="shared" si="4"/>
        <v>0.92</v>
      </c>
      <c r="F49" s="1">
        <v>36</v>
      </c>
      <c r="G49" s="29">
        <f t="shared" si="5"/>
        <v>0.72</v>
      </c>
      <c r="H49" s="1">
        <f t="shared" si="6"/>
        <v>82</v>
      </c>
      <c r="I49" s="17" t="s">
        <v>29</v>
      </c>
      <c r="J49" s="18"/>
      <c r="K49" s="18">
        <v>2</v>
      </c>
      <c r="L49" s="18">
        <v>2</v>
      </c>
      <c r="M49" s="18">
        <v>2</v>
      </c>
      <c r="N49" s="18">
        <v>1</v>
      </c>
      <c r="O49" s="18">
        <v>1</v>
      </c>
      <c r="P49" s="18">
        <v>2</v>
      </c>
      <c r="Q49" s="18">
        <v>1</v>
      </c>
      <c r="R49" s="18">
        <v>1</v>
      </c>
      <c r="S49" s="18">
        <v>2</v>
      </c>
      <c r="T49" s="18">
        <v>2</v>
      </c>
      <c r="U49" s="18">
        <v>1</v>
      </c>
      <c r="V49" s="18">
        <v>2</v>
      </c>
      <c r="W49" s="18">
        <v>2</v>
      </c>
      <c r="X49" s="18">
        <v>1</v>
      </c>
      <c r="Y49" s="18">
        <v>1</v>
      </c>
      <c r="Z49" s="18">
        <v>1</v>
      </c>
      <c r="AA49" s="18">
        <v>1</v>
      </c>
      <c r="AB49" s="18">
        <v>1</v>
      </c>
      <c r="AC49" s="18">
        <v>2</v>
      </c>
      <c r="AD49" s="18">
        <v>2</v>
      </c>
      <c r="AE49" s="18">
        <v>2</v>
      </c>
      <c r="AF49" s="18">
        <v>1</v>
      </c>
      <c r="AG49" s="18">
        <v>1</v>
      </c>
      <c r="AH49" s="18">
        <v>1</v>
      </c>
      <c r="AI49" s="18">
        <v>1</v>
      </c>
      <c r="AJ49" s="18">
        <v>2</v>
      </c>
      <c r="AK49" s="18">
        <v>2</v>
      </c>
      <c r="AL49" s="18">
        <v>2</v>
      </c>
      <c r="AM49" s="18">
        <v>2</v>
      </c>
      <c r="AN49" s="19">
        <v>2</v>
      </c>
      <c r="AO49" s="22">
        <f t="shared" si="3"/>
        <v>46</v>
      </c>
    </row>
    <row r="50" spans="1:41" ht="17.600000000000001" x14ac:dyDescent="0.4">
      <c r="A50" s="15" t="s">
        <v>101</v>
      </c>
      <c r="B50" s="15" t="s">
        <v>102</v>
      </c>
      <c r="C50" s="15" t="s">
        <v>103</v>
      </c>
      <c r="D50" s="1">
        <v>40</v>
      </c>
      <c r="E50" s="29">
        <f t="shared" si="4"/>
        <v>0.8</v>
      </c>
      <c r="F50" s="1">
        <v>34</v>
      </c>
      <c r="G50" s="29">
        <f t="shared" si="5"/>
        <v>0.68</v>
      </c>
      <c r="H50" s="1">
        <f t="shared" si="6"/>
        <v>74</v>
      </c>
      <c r="I50" s="17" t="s">
        <v>77</v>
      </c>
      <c r="J50" s="18"/>
      <c r="K50" s="18">
        <v>1</v>
      </c>
      <c r="L50" s="18">
        <v>1</v>
      </c>
      <c r="M50" s="18">
        <v>2</v>
      </c>
      <c r="N50" s="18">
        <v>2</v>
      </c>
      <c r="O50" s="18">
        <v>0</v>
      </c>
      <c r="P50" s="18">
        <v>0</v>
      </c>
      <c r="Q50" s="18">
        <v>1</v>
      </c>
      <c r="R50" s="18">
        <v>1</v>
      </c>
      <c r="S50" s="18">
        <v>1</v>
      </c>
      <c r="T50" s="18">
        <v>1</v>
      </c>
      <c r="U50" s="18">
        <v>1</v>
      </c>
      <c r="V50" s="18">
        <v>1</v>
      </c>
      <c r="W50" s="18">
        <v>2</v>
      </c>
      <c r="X50" s="18">
        <v>2</v>
      </c>
      <c r="Y50" s="18">
        <v>1</v>
      </c>
      <c r="Z50" s="18">
        <v>2</v>
      </c>
      <c r="AA50" s="18">
        <v>1</v>
      </c>
      <c r="AB50" s="18">
        <v>2</v>
      </c>
      <c r="AC50" s="18">
        <v>1</v>
      </c>
      <c r="AD50" s="18">
        <v>1</v>
      </c>
      <c r="AE50" s="18">
        <v>2</v>
      </c>
      <c r="AF50" s="18">
        <v>1</v>
      </c>
      <c r="AG50" s="18">
        <v>1</v>
      </c>
      <c r="AH50" s="18">
        <v>2</v>
      </c>
      <c r="AI50" s="18">
        <v>2</v>
      </c>
      <c r="AJ50" s="18">
        <v>2</v>
      </c>
      <c r="AK50" s="18">
        <v>1</v>
      </c>
      <c r="AL50" s="18">
        <v>2</v>
      </c>
      <c r="AM50" s="18">
        <v>2</v>
      </c>
      <c r="AN50" s="19">
        <v>1</v>
      </c>
      <c r="AO50" s="22">
        <f t="shared" si="3"/>
        <v>40</v>
      </c>
    </row>
    <row r="51" spans="1:41" ht="17.600000000000001" x14ac:dyDescent="0.4">
      <c r="A51" s="15" t="s">
        <v>104</v>
      </c>
      <c r="B51" s="15" t="s">
        <v>105</v>
      </c>
      <c r="C51" s="15" t="s">
        <v>104</v>
      </c>
      <c r="D51" s="1">
        <v>33</v>
      </c>
      <c r="E51" s="29">
        <f t="shared" si="4"/>
        <v>0.66</v>
      </c>
      <c r="F51" s="1">
        <v>36</v>
      </c>
      <c r="G51" s="29">
        <f t="shared" si="5"/>
        <v>0.72</v>
      </c>
      <c r="H51" s="1">
        <f t="shared" si="6"/>
        <v>69</v>
      </c>
      <c r="I51" s="17" t="s">
        <v>106</v>
      </c>
      <c r="J51" s="18"/>
      <c r="K51" s="18">
        <v>1</v>
      </c>
      <c r="L51" s="18">
        <v>2</v>
      </c>
      <c r="M51" s="18">
        <v>2</v>
      </c>
      <c r="N51" s="18">
        <v>1</v>
      </c>
      <c r="O51" s="18">
        <v>1</v>
      </c>
      <c r="P51" s="18">
        <v>2</v>
      </c>
      <c r="Q51" s="18">
        <v>1</v>
      </c>
      <c r="R51" s="18">
        <v>0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1</v>
      </c>
      <c r="AA51" s="18">
        <v>1</v>
      </c>
      <c r="AB51" s="18">
        <v>1</v>
      </c>
      <c r="AC51" s="18">
        <v>1</v>
      </c>
      <c r="AD51" s="18">
        <v>1</v>
      </c>
      <c r="AE51" s="18">
        <v>1</v>
      </c>
      <c r="AF51" s="18">
        <v>1</v>
      </c>
      <c r="AG51" s="18">
        <v>1</v>
      </c>
      <c r="AH51" s="18">
        <v>1</v>
      </c>
      <c r="AI51" s="18">
        <v>1</v>
      </c>
      <c r="AJ51" s="18">
        <v>2</v>
      </c>
      <c r="AK51" s="18">
        <v>1</v>
      </c>
      <c r="AL51" s="18">
        <v>1</v>
      </c>
      <c r="AM51" s="18">
        <v>1</v>
      </c>
      <c r="AN51" s="19">
        <v>1</v>
      </c>
      <c r="AO51" s="22">
        <f t="shared" si="3"/>
        <v>33</v>
      </c>
    </row>
    <row r="52" spans="1:41" ht="17.600000000000001" x14ac:dyDescent="0.4">
      <c r="A52" s="15" t="s">
        <v>107</v>
      </c>
      <c r="B52" s="15" t="s">
        <v>108</v>
      </c>
      <c r="C52" s="15" t="s">
        <v>52</v>
      </c>
      <c r="D52" s="1"/>
      <c r="E52" s="29"/>
      <c r="F52" s="1">
        <v>42</v>
      </c>
      <c r="G52" s="29">
        <f t="shared" si="5"/>
        <v>0.84</v>
      </c>
      <c r="H52" s="1">
        <f t="shared" si="6"/>
        <v>42</v>
      </c>
      <c r="I52" s="17" t="s">
        <v>109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9"/>
      <c r="AO52" s="22">
        <v>0</v>
      </c>
    </row>
    <row r="53" spans="1:41" ht="18" thickBot="1" x14ac:dyDescent="0.45">
      <c r="A53" s="15" t="s">
        <v>110</v>
      </c>
      <c r="B53" s="15" t="s">
        <v>111</v>
      </c>
      <c r="C53" s="15" t="s">
        <v>112</v>
      </c>
      <c r="D53" s="1"/>
      <c r="E53" s="29"/>
      <c r="F53" s="1">
        <v>18</v>
      </c>
      <c r="G53" s="29">
        <f t="shared" si="5"/>
        <v>0.36</v>
      </c>
      <c r="H53" s="1">
        <f t="shared" si="6"/>
        <v>18</v>
      </c>
      <c r="I53" s="17" t="s">
        <v>113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9"/>
      <c r="AO53" s="24">
        <v>0</v>
      </c>
    </row>
    <row r="54" spans="1:41" ht="20.149999999999999" x14ac:dyDescent="0.5">
      <c r="A54" s="5" t="s">
        <v>114</v>
      </c>
      <c r="B54" s="8"/>
      <c r="C54" s="25"/>
      <c r="D54" s="8"/>
      <c r="E54" s="9"/>
      <c r="F54" s="8"/>
      <c r="G54" s="9"/>
      <c r="H54" s="8"/>
      <c r="I54" s="10"/>
    </row>
    <row r="55" spans="1:41" ht="15.9" thickBot="1" x14ac:dyDescent="0.45">
      <c r="A55" s="11" t="s">
        <v>9</v>
      </c>
      <c r="B55" s="11" t="s">
        <v>10</v>
      </c>
      <c r="C55" s="11" t="s">
        <v>11</v>
      </c>
      <c r="D55" s="11" t="s">
        <v>12</v>
      </c>
      <c r="E55" s="12" t="s">
        <v>13</v>
      </c>
      <c r="F55" s="11" t="s">
        <v>14</v>
      </c>
      <c r="G55" s="12" t="s">
        <v>13</v>
      </c>
      <c r="H55" s="11" t="s">
        <v>15</v>
      </c>
      <c r="I55" s="14" t="s">
        <v>16</v>
      </c>
    </row>
    <row r="56" spans="1:41" ht="17.600000000000001" x14ac:dyDescent="0.4">
      <c r="A56" s="15" t="s">
        <v>115</v>
      </c>
      <c r="B56" s="15" t="s">
        <v>116</v>
      </c>
      <c r="C56" s="15" t="s">
        <v>117</v>
      </c>
      <c r="D56" s="1">
        <v>49</v>
      </c>
      <c r="E56" s="16">
        <f>D56/49</f>
        <v>1</v>
      </c>
      <c r="F56" s="1">
        <v>45</v>
      </c>
      <c r="G56" s="16">
        <f>F56/45</f>
        <v>1</v>
      </c>
      <c r="H56" s="1">
        <f>D56+F56</f>
        <v>94</v>
      </c>
      <c r="I56" s="17" t="s">
        <v>19</v>
      </c>
      <c r="J56" s="18"/>
      <c r="K56" s="18">
        <v>2</v>
      </c>
      <c r="L56" s="18">
        <v>2</v>
      </c>
      <c r="M56" s="18">
        <v>2</v>
      </c>
      <c r="N56" s="18">
        <v>1</v>
      </c>
      <c r="O56" s="18">
        <v>1</v>
      </c>
      <c r="P56" s="18">
        <v>2</v>
      </c>
      <c r="Q56" s="18">
        <v>1</v>
      </c>
      <c r="R56" s="18">
        <v>2</v>
      </c>
      <c r="S56" s="18">
        <v>1</v>
      </c>
      <c r="T56" s="18">
        <v>1</v>
      </c>
      <c r="U56" s="18">
        <v>1</v>
      </c>
      <c r="V56" s="18">
        <v>2</v>
      </c>
      <c r="W56" s="18">
        <v>2</v>
      </c>
      <c r="X56" s="18">
        <v>2</v>
      </c>
      <c r="Y56" s="18">
        <v>2</v>
      </c>
      <c r="Z56" s="18">
        <v>2</v>
      </c>
      <c r="AA56" s="18">
        <v>2</v>
      </c>
      <c r="AB56" s="18">
        <v>1</v>
      </c>
      <c r="AC56" s="18">
        <v>2</v>
      </c>
      <c r="AD56" s="18">
        <v>1</v>
      </c>
      <c r="AE56" s="18">
        <v>2</v>
      </c>
      <c r="AF56" s="18">
        <v>1</v>
      </c>
      <c r="AG56" s="18">
        <v>2</v>
      </c>
      <c r="AH56" s="18">
        <v>2</v>
      </c>
      <c r="AI56" s="18">
        <v>1</v>
      </c>
      <c r="AJ56" s="18">
        <v>2</v>
      </c>
      <c r="AK56" s="18">
        <v>1</v>
      </c>
      <c r="AL56" s="18">
        <v>2</v>
      </c>
      <c r="AM56" s="18">
        <v>2</v>
      </c>
      <c r="AN56" s="19">
        <v>2</v>
      </c>
      <c r="AO56" s="20">
        <f t="shared" si="3"/>
        <v>49</v>
      </c>
    </row>
    <row r="57" spans="1:41" ht="17.600000000000001" x14ac:dyDescent="0.4">
      <c r="A57" s="15" t="s">
        <v>118</v>
      </c>
      <c r="B57" s="15" t="s">
        <v>119</v>
      </c>
      <c r="C57" s="15" t="s">
        <v>118</v>
      </c>
      <c r="D57" s="1">
        <v>31</v>
      </c>
      <c r="E57" s="16">
        <f>D57/49</f>
        <v>0.63265306122448983</v>
      </c>
      <c r="F57" s="1">
        <v>40</v>
      </c>
      <c r="G57" s="16">
        <f>F57/45</f>
        <v>0.88888888888888884</v>
      </c>
      <c r="H57" s="1">
        <f>D57+F57</f>
        <v>71</v>
      </c>
      <c r="I57" s="17" t="s">
        <v>23</v>
      </c>
      <c r="J57" s="18"/>
      <c r="K57" s="18">
        <v>0</v>
      </c>
      <c r="L57" s="18">
        <v>1</v>
      </c>
      <c r="M57" s="18">
        <v>1</v>
      </c>
      <c r="N57" s="18">
        <v>0</v>
      </c>
      <c r="O57" s="18">
        <v>1</v>
      </c>
      <c r="P57" s="18">
        <v>0</v>
      </c>
      <c r="Q57" s="18">
        <v>1</v>
      </c>
      <c r="R57" s="18">
        <v>1</v>
      </c>
      <c r="S57" s="18">
        <v>1</v>
      </c>
      <c r="T57" s="18">
        <v>1</v>
      </c>
      <c r="U57" s="18">
        <v>1</v>
      </c>
      <c r="V57" s="18">
        <v>2</v>
      </c>
      <c r="W57" s="18">
        <v>1</v>
      </c>
      <c r="X57" s="18">
        <v>1</v>
      </c>
      <c r="Y57" s="18">
        <v>2</v>
      </c>
      <c r="Z57" s="18">
        <v>2</v>
      </c>
      <c r="AA57" s="18">
        <v>1</v>
      </c>
      <c r="AB57" s="18">
        <v>1</v>
      </c>
      <c r="AC57" s="18">
        <v>1</v>
      </c>
      <c r="AD57" s="18">
        <v>2</v>
      </c>
      <c r="AE57" s="18">
        <v>1</v>
      </c>
      <c r="AF57" s="18">
        <v>1</v>
      </c>
      <c r="AG57" s="18">
        <v>1</v>
      </c>
      <c r="AH57" s="18">
        <v>0</v>
      </c>
      <c r="AI57" s="18">
        <v>1</v>
      </c>
      <c r="AJ57" s="18">
        <v>1</v>
      </c>
      <c r="AK57" s="18">
        <v>1</v>
      </c>
      <c r="AL57" s="18">
        <v>1</v>
      </c>
      <c r="AM57" s="18">
        <v>1</v>
      </c>
      <c r="AN57" s="19">
        <v>2</v>
      </c>
      <c r="AO57" s="22">
        <f t="shared" si="3"/>
        <v>31</v>
      </c>
    </row>
    <row r="58" spans="1:41" ht="17.600000000000001" x14ac:dyDescent="0.4">
      <c r="A58" s="15"/>
      <c r="B58" s="15" t="s">
        <v>120</v>
      </c>
      <c r="C58" s="15" t="s">
        <v>121</v>
      </c>
      <c r="D58" s="1">
        <v>21</v>
      </c>
      <c r="E58" s="16">
        <f>D58/49</f>
        <v>0.42857142857142855</v>
      </c>
      <c r="F58" s="1">
        <v>25</v>
      </c>
      <c r="G58" s="16">
        <f>F58/45</f>
        <v>0.55555555555555558</v>
      </c>
      <c r="H58" s="1">
        <f>D58+F58</f>
        <v>46</v>
      </c>
      <c r="I58" s="17" t="s">
        <v>27</v>
      </c>
      <c r="J58" s="18"/>
      <c r="K58" s="18">
        <v>0</v>
      </c>
      <c r="L58" s="18">
        <v>1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1</v>
      </c>
      <c r="U58" s="18">
        <v>1</v>
      </c>
      <c r="V58" s="18">
        <v>1</v>
      </c>
      <c r="W58" s="18">
        <v>0</v>
      </c>
      <c r="X58" s="18">
        <v>1</v>
      </c>
      <c r="Y58" s="18">
        <v>1</v>
      </c>
      <c r="Z58" s="18">
        <v>2</v>
      </c>
      <c r="AA58" s="18">
        <v>1</v>
      </c>
      <c r="AB58" s="18">
        <v>1</v>
      </c>
      <c r="AC58" s="18">
        <v>0</v>
      </c>
      <c r="AD58" s="18">
        <v>1</v>
      </c>
      <c r="AE58" s="18">
        <v>1</v>
      </c>
      <c r="AF58" s="18">
        <v>1</v>
      </c>
      <c r="AG58" s="18">
        <v>1</v>
      </c>
      <c r="AH58" s="18">
        <v>1</v>
      </c>
      <c r="AI58" s="18">
        <v>1</v>
      </c>
      <c r="AJ58" s="18">
        <v>2</v>
      </c>
      <c r="AK58" s="18">
        <v>0</v>
      </c>
      <c r="AL58" s="18">
        <v>1</v>
      </c>
      <c r="AM58" s="18">
        <v>1</v>
      </c>
      <c r="AN58" s="19">
        <v>0</v>
      </c>
      <c r="AO58" s="22">
        <f t="shared" si="3"/>
        <v>21</v>
      </c>
    </row>
    <row r="59" spans="1:41" ht="18" thickBot="1" x14ac:dyDescent="0.45">
      <c r="A59" s="15" t="s">
        <v>122</v>
      </c>
      <c r="B59" s="15" t="s">
        <v>59</v>
      </c>
      <c r="C59" s="15" t="s">
        <v>123</v>
      </c>
      <c r="D59" s="1"/>
      <c r="E59" s="16">
        <f>D59/49</f>
        <v>0</v>
      </c>
      <c r="F59" s="1">
        <v>39</v>
      </c>
      <c r="G59" s="16">
        <f>F59/45</f>
        <v>0.8666666666666667</v>
      </c>
      <c r="H59" s="1">
        <f>D59+F59</f>
        <v>39</v>
      </c>
      <c r="I59" s="17" t="s">
        <v>29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9"/>
      <c r="AO59" s="24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dcterms:created xsi:type="dcterms:W3CDTF">2021-10-04T19:44:25Z</dcterms:created>
  <dcterms:modified xsi:type="dcterms:W3CDTF">2021-10-04T19:47:12Z</dcterms:modified>
</cp:coreProperties>
</file>